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Override PartName="/xl/worksheets/sheet4.xml" ContentType="application/vnd.openxmlformats-officedocument.spreadsheetml.worksheet+xml"/>
  <Override PartName="/xl/tables/table4.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fcb332bcbc734771" /></Relationships>
</file>

<file path=xl/workbook.xml><?xml version="1.0" encoding="utf-8"?>
<x:workbook xmlns:x="http://schemas.openxmlformats.org/spreadsheetml/2006/main">
  <x:sheets>
    <x:sheet xmlns:r="http://schemas.openxmlformats.org/officeDocument/2006/relationships" name="Decision view" sheetId="1" r:id="Ra81f45d2fe5d4cf1"/>
    <x:sheet xmlns:r="http://schemas.openxmlformats.org/officeDocument/2006/relationships" name="Priority comparison" sheetId="2" r:id="R810dd9102e424732"/>
    <x:sheet xmlns:r="http://schemas.openxmlformats.org/officeDocument/2006/relationships" name="Commercial comparison" sheetId="3" r:id="R4ba6f2ba5aa845a7"/>
    <x:sheet xmlns:r="http://schemas.openxmlformats.org/officeDocument/2006/relationships" name="Sources &amp; notes" sheetId="4" r:id="Ree1bdee6f6694777"/>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0;($#,##0);-"/>
  </x:numFmts>
  <x:fonts count="8">
    <x:font>
      <x:sz val="11"/>
      <x:name val="Carlito"/>
    </x:font>
    <x:font>
      <x:b/>
      <x:sz val="18"/>
      <x:color rgb="FFFFFFFF"/>
      <x:name val="Aptos Display"/>
    </x:font>
    <x:font>
      <x:sz val="10"/>
      <x:color rgb="FF17324D"/>
      <x:name val="Aptos"/>
    </x:font>
    <x:font>
      <x:b/>
      <x:sz val="9"/>
      <x:color rgb="FF684A00"/>
      <x:name val="Aptos"/>
    </x:font>
    <x:font>
      <x:sz val="10"/>
      <x:color rgb="FF23313D"/>
      <x:name val="Aptos"/>
    </x:font>
    <x:font>
      <x:b/>
      <x:sz val="10"/>
      <x:color rgb="FFFFFFFF"/>
      <x:name val="Aptos"/>
    </x:font>
    <x:font>
      <x:b/>
      <x:sz val="10"/>
      <x:color rgb="FF17324D"/>
      <x:name val="Aptos"/>
    </x:font>
    <x:font>
      <x:b/>
      <x:sz val="11"/>
      <x:color rgb="FFFFFFFF"/>
      <x:name val="Aptos"/>
    </x:font>
  </x:fonts>
  <x:fills count="7">
    <x:fill>
      <x:patternFill patternType="none"/>
    </x:fill>
    <x:fill>
      <x:patternFill patternType="gray125"/>
    </x:fill>
    <x:fill>
      <x:patternFill patternType="solid">
        <x:fgColor rgb="FF17324D"/>
      </x:patternFill>
    </x:fill>
    <x:fill>
      <x:patternFill patternType="solid">
        <x:fgColor rgb="FFEAF2F8"/>
      </x:patternFill>
    </x:fill>
    <x:fill>
      <x:patternFill patternType="solid">
        <x:fgColor rgb="FFFFF1D6"/>
      </x:patternFill>
    </x:fill>
    <x:fill>
      <x:patternFill patternType="solid">
        <x:fgColor rgb="FF167D87"/>
      </x:patternFill>
    </x:fill>
    <x:fill>
      <x:patternFill patternType="solid">
        <x:fgColor rgb="FFE6F3F2"/>
      </x:patternFill>
    </x:fill>
  </x:fills>
  <x:borders count="6">
    <x:border/>
    <x:border>
      <x:bottom style="thin">
        <x:color rgb="FFCCD6DF"/>
      </x:bottom>
    </x:border>
    <x:border>
      <x:top style="thin">
        <x:color rgb="FFCCD6DF"/>
      </x:top>
      <x:bottom style="thin">
        <x:color rgb="FFCCD6DF"/>
      </x:bottom>
    </x:border>
    <x:border>
      <x:bottom style="medium">
        <x:color rgb="FF17324D"/>
      </x:bottom>
    </x:border>
    <x:border>
      <x:top style="medium">
        <x:color rgb="FF167D87"/>
      </x:top>
    </x:border>
    <x:border>
      <x:top style="thin">
        <x:color rgb="FFCCD6DF"/>
      </x:top>
    </x:border>
  </x:borders>
  <x:cellStyleXfs count="1">
    <x:xf numFmtId="0" fontId="0" fillId="0" borderId="0"/>
  </x:cellStyleXfs>
  <x:cellXfs count="42">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4" fillId="0" borderId="0" xfId="0" applyNumberFormat="1" applyFont="1" applyFill="1" applyBorder="1"/>
    <x:xf numFmtId="0" fontId="4" fillId="0" borderId="0" xfId="0" applyNumberFormat="1" applyFont="1" applyFill="1" applyBorder="1" applyAlignment="1">
      <x:alignment vertical="top"/>
    </x:xf>
    <x:xf numFmtId="0" fontId="4" fillId="0" borderId="0" xfId="0" applyNumberFormat="1" applyFont="1" applyFill="1" applyBorder="1" applyAlignment="1">
      <x:alignment vertical="top" wrapText="1"/>
    </x:xf>
    <x:xf numFmtId="0" fontId="4" fillId="0" borderId="1" xfId="0" applyNumberFormat="1" applyFont="1" applyFill="1" applyBorder="1" applyAlignment="1">
      <x:alignment vertical="top" wrapText="1"/>
    </x:xf>
    <x:xf numFmtId="0" fontId="4" fillId="0" borderId="2"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5" fillId="5" borderId="1" xfId="0" applyNumberFormat="1" applyFont="1" applyFill="1" applyBorder="1" applyAlignment="1">
      <x:alignment vertical="top" wrapText="1"/>
    </x:xf>
    <x:xf numFmtId="0" fontId="5" fillId="5" borderId="3" xfId="0" applyNumberFormat="1" applyFont="1" applyFill="1" applyBorder="1" applyAlignment="1">
      <x:alignment vertical="top" wrapText="1"/>
    </x:xf>
    <x:xf numFmtId="0" fontId="5" fillId="5" borderId="3" xfId="0" applyNumberFormat="1" applyFont="1" applyFill="1" applyBorder="1" applyAlignment="1">
      <x:alignment vertical="center" wrapText="1"/>
    </x:xf>
    <x:xf numFmtId="0" fontId="6" fillId="0" borderId="2" xfId="0" applyNumberFormat="1" applyFont="1" applyFill="1" applyBorder="1" applyAlignment="1">
      <x:alignment vertical="top" wrapText="1"/>
    </x:xf>
    <x:xf numFmtId="0" fontId="0" fillId="6" borderId="0" xfId="0" applyNumberFormat="1" applyFont="1" applyFill="1" applyBorder="1"/>
    <x:xf numFmtId="0" fontId="6" fillId="6" borderId="0" xfId="0" applyNumberFormat="1" applyFont="1" applyFill="1" applyBorder="1"/>
    <x:xf numFmtId="0" fontId="6" fillId="6" borderId="4" xfId="0" applyNumberFormat="1" applyFont="1" applyFill="1" applyBorder="1"/>
    <x:xf numFmtId="0" fontId="6" fillId="6" borderId="4" xfId="0" applyNumberFormat="1" applyFont="1" applyFill="1" applyBorder="1" applyAlignment="1">
      <x:alignment wrapText="1"/>
    </x:xf>
    <x:xf numFmtId="0" fontId="6" fillId="6" borderId="4" xfId="0" applyNumberFormat="1" applyFont="1" applyFill="1" applyBorder="1" applyAlignment="1">
      <x:alignment vertical="center" wrapText="1"/>
    </x:xf>
    <x:xf numFmtId="200" fontId="4" fillId="0" borderId="2" xfId="0" applyNumberFormat="1" applyFont="1" applyFill="1" applyBorder="1" applyAlignment="1">
      <x:alignment vertical="top" wrapText="1"/>
    </x:xf>
    <x:xf numFmtId="200" fontId="6" fillId="6" borderId="4" xfId="0" applyNumberFormat="1" applyFont="1" applyFill="1" applyBorder="1" applyAlignment="1">
      <x:alignment vertical="center" wrapText="1"/>
    </x:xf>
    <x:xf numFmtId="201" fontId="4" fillId="0" borderId="2" xfId="0" applyNumberFormat="1" applyFont="1" applyFill="1" applyBorder="1" applyAlignment="1">
      <x:alignment vertical="top" wrapText="1"/>
    </x:xf>
    <x:xf numFmtId="201" fontId="6" fillId="6" borderId="4" xfId="0" applyNumberFormat="1" applyFont="1" applyFill="1" applyBorder="1" applyAlignment="1">
      <x:alignment vertical="center" wrapText="1"/>
    </x:xf>
    <x:xf numFmtId="0" fontId="7" fillId="2" borderId="0" xfId="0" applyNumberFormat="1" applyFont="1" applyFill="1" applyBorder="1"/>
    <x:xf numFmtId="0" fontId="7" fillId="2" borderId="0" xfId="0" applyNumberFormat="1" applyFont="1" applyFill="1" applyBorder="1" applyAlignment="1">
      <x:alignment vertical="center"/>
    </x:xf>
    <x:xf numFmtId="0" fontId="4" fillId="0" borderId="1" xfId="0" applyNumberFormat="1" applyFont="1" applyFill="1" applyBorder="1"/>
    <x:xf numFmtId="0" fontId="4" fillId="0" borderId="2" xfId="0" applyNumberFormat="1" applyFont="1" applyFill="1" applyBorder="1"/>
    <x:xf numFmtId="0" fontId="4" fillId="0" borderId="5" xfId="0" applyNumberFormat="1" applyFont="1" applyFill="1" applyBorder="1"/>
    <x:xf numFmtId="0" fontId="4" fillId="0" borderId="1" xfId="0" applyNumberFormat="1" applyFont="1" applyFill="1" applyBorder="1" applyAlignment="1">
      <x:alignment wrapText="1"/>
    </x:xf>
    <x:xf numFmtId="0" fontId="4" fillId="0" borderId="2" xfId="0" applyNumberFormat="1" applyFont="1" applyFill="1" applyBorder="1" applyAlignment="1">
      <x:alignment wrapText="1"/>
    </x:xf>
    <x:xf numFmtId="0" fontId="4" fillId="0" borderId="5" xfId="0" applyNumberFormat="1" applyFont="1" applyFill="1" applyBorder="1" applyAlignment="1">
      <x:alignment wrapText="1"/>
    </x:xf>
    <x:xf numFmtId="0" fontId="4" fillId="0" borderId="1" xfId="0" applyNumberFormat="1" applyFont="1" applyFill="1" applyBorder="1" applyAlignment="1">
      <x:alignment vertical="center" wrapText="1"/>
    </x:xf>
    <x:xf numFmtId="0" fontId="4" fillId="0" borderId="2" xfId="0" applyNumberFormat="1" applyFont="1" applyFill="1" applyBorder="1" applyAlignment="1">
      <x:alignment vertical="center" wrapText="1"/>
    </x:xf>
    <x:xf numFmtId="0" fontId="4" fillId="0" borderId="5"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ab89444191d7497a" /><Relationship Type="http://schemas.openxmlformats.org/officeDocument/2006/relationships/theme" Target="/xl/theme/theme1.xml" Id="R883c015c8dad4262" /><Relationship Type="http://schemas.openxmlformats.org/officeDocument/2006/relationships/sharedStrings" Target="/xl/sharedStrings.xml" Id="R4537a3b098f547f5" /><Relationship Type="http://schemas.openxmlformats.org/officeDocument/2006/relationships/worksheet" Target="/xl/worksheets/sheet1.xml" Id="Ra81f45d2fe5d4cf1" /><Relationship Type="http://schemas.openxmlformats.org/officeDocument/2006/relationships/worksheet" Target="/xl/worksheets/sheet2.xml" Id="R810dd9102e424732" /><Relationship Type="http://schemas.openxmlformats.org/officeDocument/2006/relationships/worksheet" Target="/xl/worksheets/sheet3.xml" Id="R4ba6f2ba5aa845a7" /><Relationship Type="http://schemas.openxmlformats.org/officeDocument/2006/relationships/worksheet" Target="/xl/worksheets/sheet4.xml" Id="Ree1bdee6f6694777" /></Relationships>
</file>

<file path=xl/tables/table1.xml><?xml version="1.0" encoding="utf-8"?>
<x:table xmlns:x="http://schemas.openxmlformats.org/spreadsheetml/2006/main" id="1" name="DecisionSignals" displayName="DecisionSignals" ref="A6:E14" headerRowCount="1" totalsRowCount="0" totalsRowShown="0">
  <x:tableColumns count="5">
    <x:tableColumn id="1" name="Buyer priority"/>
    <x:tableColumn id="2" name="What the documents support"/>
    <x:tableColumn id="3" name="Trade-off that matters to AsterVale"/>
    <x:tableColumn id="4" name="Decision test / follow-up"/>
    <x:tableColumn id="5" name="Evidence refs"/>
  </x:tableColumns>
  <x:tableStyleInfo name="TableStyleMedium2" showFirstColumn="0" showLastColumn="0" showRowStripes="1" showColumnStripes="0"/>
</x:table>
</file>

<file path=xl/tables/table2.xml><?xml version="1.0" encoding="utf-8"?>
<x:table xmlns:x="http://schemas.openxmlformats.org/spreadsheetml/2006/main" id="2" name="PriorityEvidence" displayName="PriorityEvidence" ref="A6:I22" headerRowCount="1" totalsRowCount="0" totalsRowShown="0">
  <x:tableColumns count="9">
    <x:tableColumn id="1" name="Customer buying priority"/>
    <x:tableColumn id="2" name="Matrix priority / requirement IDs"/>
    <x:tableColumn id="3" name="AsterVale acceptance lens"/>
    <x:tableColumn id="4" name="Noumi fit"/>
    <x:tableColumn id="5" name="Noumi limitation / condition"/>
    <x:tableColumn id="6" name="Crestline fit"/>
    <x:tableColumn id="7" name="Crestline limitation / not described"/>
    <x:tableColumn id="8" name="Trade-off that matters"/>
    <x:tableColumn id="9" name="Evidence refs"/>
  </x:tableColumns>
  <x:tableStyleInfo name="TableStyleMedium2" showFirstColumn="0" showLastColumn="0" showRowStripes="1" showColumnStripes="0"/>
</x:table>
</file>

<file path=xl/tables/table3.xml><?xml version="1.0" encoding="utf-8"?>
<x:table xmlns:x="http://schemas.openxmlformats.org/spreadsheetml/2006/main" id="3" name="SupplierFees" displayName="SupplierFees" ref="A6:J8" headerRowCount="1" totalsRowCount="0" totalsRowShown="0">
  <x:tableColumns count="10">
    <x:tableColumn id="1" name="Supplier / source"/>
    <x:tableColumn id="2" name="Named users"/>
    <x:tableColumn id="3" name="Annual seat rate (USD/user)"/>
    <x:tableColumn id="4" name="Annual seat fees (USD)"/>
    <x:tableColumn id="5" name="Enhanced support (USD/year)"/>
    <x:tableColumn id="6" name="One-time implementation (USD)"/>
    <x:tableColumn id="7" name="First-year vendor fees (USD)"/>
    <x:tableColumn id="8" name="Recurring annual fees (USD)"/>
    <x:tableColumn id="9" name="Annual usage basis (not comparable)"/>
    <x:tableColumn id="10" name="Evidence reference"/>
  </x:tableColumns>
  <x:tableStyleInfo name="TableStyleMedium2" showFirstColumn="0" showLastColumn="0" showRowStripes="1" showColumnStripes="0"/>
</x:table>
</file>

<file path=xl/tables/table4.xml><?xml version="1.0" encoding="utf-8"?>
<x:table xmlns:x="http://schemas.openxmlformats.org/spreadsheetml/2006/main" id="4" name="SourcesLedger" displayName="SourcesLedger" ref="A6:E13" headerRowCount="1" totalsRowCount="0" totalsRowShown="0">
  <x:tableColumns count="5">
    <x:tableColumn id="1" name="Ref"/>
    <x:tableColumn id="2" name="Source file (workspace-relative)"/>
    <x:tableColumn id="3" name="Edition / date stated by source"/>
    <x:tableColumn id="4" name="Exact location used"/>
    <x:tableColumn id="5" name="Use and evidence boundar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12108bccf7534b2e" /></Relationships>
</file>

<file path=xl/worksheets/_rels/sheet2.xml.rels>&#65279;<?xml version="1.0" encoding="utf-8"?><Relationships xmlns="http://schemas.openxmlformats.org/package/2006/relationships"><Relationship Type="http://schemas.openxmlformats.org/officeDocument/2006/relationships/table" Target="/xl/tables/table2.xml" Id="R8461b669d27b4dce" /></Relationships>
</file>

<file path=xl/worksheets/_rels/sheet3.xml.rels>&#65279;<?xml version="1.0" encoding="utf-8"?><Relationships xmlns="http://schemas.openxmlformats.org/package/2006/relationships"><Relationship Type="http://schemas.openxmlformats.org/officeDocument/2006/relationships/table" Target="/xl/tables/table3.xml" Id="R74a1af6d3d8b4213" /></Relationships>
</file>

<file path=xl/worksheets/_rels/sheet4.xml.rels>&#65279;<?xml version="1.0" encoding="utf-8"?><Relationships xmlns="http://schemas.openxmlformats.org/package/2006/relationships"><Relationship Type="http://schemas.openxmlformats.org/officeDocument/2006/relationships/table" Target="/xl/tables/table4.xml" Id="R2873ef57bc20473d" /></Relationships>
</file>

<file path=xl/worksheets/sheet1.xml><?xml version="1.0" encoding="utf-8"?>
<x:worksheet xmlns:x="http://schemas.openxmlformats.org/spreadsheetml/2006/main">
  <x:sheetViews>
    <x:sheetView showGridLines="0" workbookViewId="0"/>
  </x:sheetViews>
  <x:sheetFormatPr defaultRowHeight="15"/>
  <x:cols>
    <x:col min="1" max="1" width="25" hidden="0" customWidth="1"/>
    <x:col min="2" max="2" width="49" hidden="0" customWidth="1"/>
    <x:col min="3" max="3" width="43" hidden="0" customWidth="1"/>
    <x:col min="4" max="4" width="43" hidden="0" customWidth="1"/>
    <x:col min="5" max="5" width="31" hidden="0" customWidth="1"/>
  </x:cols>
  <x:sheetData>
    <x:row r="1" ht="34" customHeight="1">
      <x:c r="A1" s="3" t="str">
        <x:v>AsterVale | Noumi vs Crestline Workbench</x:v>
      </x:c>
      <x:c r="B1" s="3" t="str">
        <x:v>AsterVale | Noumi vs Crestline Workbench</x:v>
      </x:c>
      <x:c r="C1" s="3" t="str">
        <x:v>AsterVale | Noumi vs Crestline Workbench</x:v>
      </x:c>
      <x:c r="D1" s="3" t="str">
        <x:v>AsterVale | Noumi vs Crestline Workbench</x:v>
      </x:c>
      <x:c r="E1" s="3" t="str">
        <x:v>AsterVale | Noumi vs Crestline Workbench</x:v>
      </x:c>
    </x:row>
    <x:row r="2" ht="28" customHeight="1">
      <x:c r="A2" s="7" t="str">
        <x:v>Buyer-priority comparison · Noumi Enterprise 2026.3 vs Crestline Workbench 6.2 · Evidence-led, not a weighted vendor score</x:v>
      </x:c>
      <x:c r="B2" s="7" t="str">
        <x:v>Buyer-priority comparison · Noumi Enterprise 2026.3 vs Crestline Workbench 6.2 · Evidence-led, not a weighted vendor score</x:v>
      </x:c>
      <x:c r="C2" s="7" t="str">
        <x:v>Buyer-priority comparison · Noumi Enterprise 2026.3 vs Crestline Workbench 6.2 · Evidence-led, not a weighted vendor score</x:v>
      </x:c>
      <x:c r="D2" s="7" t="str">
        <x:v>Buyer-priority comparison · Noumi Enterprise 2026.3 vs Crestline Workbench 6.2 · Evidence-led, not a weighted vendor score</x:v>
      </x:c>
      <x:c r="E2" s="7" t="str">
        <x:v>Buyer-priority comparison · Noumi Enterprise 2026.3 vs Crestline Workbench 6.2 · Evidence-led, not a weighted vendor score</x:v>
      </x:c>
    </x:row>
    <x:row r="3" ht="46" customHeight="1">
      <x:c r="A3"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B3"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C3"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D3"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E3"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row>
    <x:row r="4" ht="46" customHeight="1">
      <x:c r="A4"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B4"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C4"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D4"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c r="E4" s="11" t="str">
        <x:v>SOURCE-DATE CAUTION — The supplied requirements matrix says it reflects Addendum 01 dated 9 Oct 2026, and the supplied Noumi quote is dated 14 Oct 2026; both are future-dated relative to this workbook’s verification date (30 Sep 2026). Treat addendum-dependent positions and commercial figures as supplied-source evidence, not independently current/validated terms. Reconfirm before an external decision.</x:v>
      </x:c>
    </x:row>
    <x:row r="6" ht="32" customHeight="1">
      <x:c r="A6" s="20" t="str">
        <x:v>Buyer priority</x:v>
      </x:c>
      <x:c r="B6" s="20" t="str">
        <x:v>What the documents support</x:v>
      </x:c>
      <x:c r="C6" s="20" t="str">
        <x:v>Trade-off that matters to AsterVale</x:v>
      </x:c>
      <x:c r="D6" s="20" t="str">
        <x:v>Decision test / follow-up</x:v>
      </x:c>
      <x:c r="E6" s="20" t="str">
        <x:v>Evidence refs</x:v>
      </x:c>
    </x:row>
    <x:row r="7" ht="82" customHeight="1">
      <x:c r="A7" s="21" t="str">
        <x:v>RFP weights &amp; award gates</x:v>
      </x:c>
      <x:c r="B7" s="16" t="str">
        <x:v>Category weights: context/memory 25%; deliverables 20%; security/admin 20%; integration 10%; implementation/adoption 10%; cost/terms 15%.</x:v>
      </x:c>
      <x:c r="C7" s="16" t="str">
        <x:v>Final award also requires acceptable data handling, agreed contract and budget approval.</x:v>
      </x:c>
      <x:c r="D7" s="16" t="str">
        <x:v>Use weights to focus evaluation; do not treat them as per-row scores.</x:v>
      </x:c>
      <x:c r="E7" s="16" t="str">
        <x:v>M1: RFP §5.2</x:v>
      </x:c>
    </x:row>
    <x:row r="8" ht="82" customHeight="1">
      <x:c r="A8" s="21" t="str">
        <x:v>Carry context into the next task</x:v>
      </x:c>
      <x:c r="B8" s="16" t="str">
        <x:v>Noumi documents authorized project files and scoped memory reused across tasks. Crestline preserves saved investigations and cited references, but says cross-file / long-running project continuity needs explicit selection, a configured workflow or manual assembly.</x:v>
      </x:c>
      <x:c r="C8" s="16" t="str">
        <x:v>Noumi is the closer documented fit for continuity across proposal and meeting preparation; Crestline favors deliberately curated retrieval over automatic carry-forward.</x:v>
      </x:c>
      <x:c r="D8" s="16" t="str">
        <x:v>Run the same approved engagement source through a proposal task and a later meeting-prep task without re-uploading; check source version and access scope.</x:v>
      </x:c>
      <x:c r="E8" s="16" t="str">
        <x:v>M1: RFP §2.2; AV-017/019 · N1: CAP-003/021 · C1: §02 p.2; §06 p.6</x:v>
      </x:c>
    </x:row>
    <x:row r="9" ht="82" customHeight="1">
      <x:c r="A9" s="21" t="str">
        <x:v>Reusable preferences with client separation</x:v>
      </x:c>
      <x:c r="B9" s="16" t="str">
        <x:v>Noumi offers inspectable, correctable, removable user/project memory. Crestline documents saved collection/response-length settings and published instructions, but no general user-managed learned-memory ledger or reusable personal judgment.</x:v>
      </x:c>
      <x:c r="C9" s="16" t="str">
        <x:v>Noumi better matches the preference-reuse request; AsterVale must test scope boundaries so engagement facts do not become cross-client guidance.</x:v>
      </x:c>
      <x:c r="D9" s="16" t="str">
        <x:v>Correct one preference, inspect its scope, reuse it on a different task, then verify a project-specific fact does not appear in another engagement.</x:v>
      </x:c>
      <x:c r="E9" s="16" t="str">
        <x:v>M1: RFP §2.2; AV-018/019 · N1: CAP-020–022 · C1: §05 p.5</x:v>
      </x:c>
    </x:row>
    <x:row r="10" ht="82" customHeight="1">
      <x:c r="A10" s="21" t="str">
        <x:v>Editable work products</x:v>
      </x:c>
      <x:c r="B10" s="16" t="str">
        <x:v>Noumi documents native editable DOCX, formula-capable XLSX and PPTX. Crestline exports DOCX/PDF/Markdown and CSV, but does not generate native editable PPTX or formula-bearing XLSX.</x:v>
      </x:c>
      <x:c r="C10" s="16" t="str">
        <x:v>Noumi aligns better with the Must requirement for editable Word, Excel and PowerPoint. It still does not promise exact template fidelity or advanced PPT animations/embedded objects.</x:v>
      </x:c>
      <x:c r="D10" s="16" t="str">
        <x:v>Open and edit all three output formats; measure reviewer reconstruction for AsterVale’s required PowerPoint templates.</x:v>
      </x:c>
      <x:c r="E10" s="16" t="str">
        <x:v>M1: AV-004/048 · N1: CAP-008–010 · C1: §06 p.6</x:v>
      </x:c>
    </x:row>
    <x:row r="11" ht="82" customHeight="1">
      <x:c r="A11" s="21" t="str">
        <x:v>Governed reference content</x:v>
      </x:c>
      <x:c r="B11" s="16" t="str">
        <x:v>Crestline documents collection ownership, approved publication, review/retirement, source revisions, quality queues, retention and legal holds. Noumi documents projects/shared knowledge, but says a project is not a records-management classification.</x:v>
      </x:c>
      <x:c r="C11" s="16" t="str">
        <x:v>Crestline is the stronger documented fit where central repository governance is the dominant buying priority; that benefit depends on source owners and maintained collection metadata.</x:v>
      </x:c>
      <x:c r="D11" s="16" t="str">
        <x:v>Ask whether proposal evidence is primarily a governed reference library or engagement-specific working context; test stale/approved versions and deletion/retention behavior.</x:v>
      </x:c>
      <x:c r="E11" s="16" t="str">
        <x:v>M1: AV-005/007 · N1: CAP-001/028; §4 · C1: §§02–04 pp.2–4</x:v>
      </x:c>
    </x:row>
    <x:row r="12" ht="82" customHeight="1">
      <x:c r="A12" s="21" t="str">
        <x:v>Identity and provisioning</x:v>
      </x:c>
      <x:c r="B12" s="16" t="str">
        <x:v>Crestline documents SAML 2.0 plus SCIM user/group provisioning. Noumi supports configured SAML but has no standard SCIM endpoint and requires a manual joiner/mover/leaver process.</x:v>
      </x:c>
      <x:c r="C12" s="16" t="str">
        <x:v>Crestline has the clearer fit if automated lifecycle provisioning is a scored differentiator. Noumi’s gap is explicit; nested-group inheritance is not established for either product in the reviewed evidence.</x:v>
      </x:c>
      <x:c r="D12" s="16" t="str">
        <x:v>Have IT validate group mapping, suspension, offboarding and any nested-group requirement with both vendors.</x:v>
      </x:c>
      <x:c r="E12" s="16" t="str">
        <x:v>M1: AV-025/043 · N1: CAP-038/045 · N2: §4 · C1: §07 p.7</x:v>
      </x:c>
    </x:row>
    <x:row r="13" ht="82" customHeight="1">
      <x:c r="A13" s="21" t="str">
        <x:v>Data location and assurance</x:v>
      </x:c>
      <x:c r="B13" s="16" t="str">
        <x:v>Noumi documents Singapore hosting and inference, named subprocessors, no shared-model training and no payload retention on its contracted route. Crestline allows Singapore or EU hosting and states no shared-model training; its handbook says it is not an audit opinion/certification.</x:v>
      </x:c>
      <x:c r="C13" s="16" t="str">
        <x:v>Noumi has more specific Singapore processing detail but explicitly does not assert ISO 27001/SOC 2 and excludes customer-managed keys. Crestline’s actual processing schedule, assurance status and key options need confirmation.</x:v>
      </x:c>
      <x:c r="D13" s="16" t="str">
        <x:v>Security/Privacy to review current subprocessor schedules, model route, key controls and independent assurance evidence; do not infer certification absence for Crestline from this handbook.</x:v>
      </x:c>
      <x:c r="E13" s="16" t="str">
        <x:v>M1: AV-036–042 · N2: §§1,5–6,9 · C1: §07 p.7</x:v>
      </x:c>
    </x:row>
    <x:row r="14" ht="82" customHeight="1">
      <x:c r="A14" s="21" t="str">
        <x:v>Price and scope</x:v>
      </x:c>
      <x:c r="B14" s="16" t="str">
        <x:v>Supplied figures show Crestline at $75,600 first year / $63,600 recurring versus Noumi at $79,200 / $69,600.</x:v>
      </x:c>
      <x:c r="C14" s="16" t="str">
        <x:v>Crestline’s source-listed fees are lower by $3,600 first year and $6,000 recurring, but onboarding deliverables, support boundaries and migration scope differ; this is not a normalized total-cost verdict.</x:v>
      </x:c>
      <x:c r="D14" s="16" t="str">
        <x:v>Normalize 60 users, support, two workflow build, up-to-200-file migration, training, source licenses, usage and internal effort after validating quote dates.</x:v>
      </x:c>
      <x:c r="E14" s="16" t="str">
        <x:v>M1: AV-051/052 · Q1: Quote tab · C1: §09 p.9</x:v>
      </x:c>
    </x:row>
  </x:sheetData>
  <x:mergeCells>
    <x:mergeCell ref="A1:E1"/>
    <x:mergeCell ref="A2:E2"/>
    <x:mergeCell ref="A3:E4"/>
  </x:mergeCells>
  <x:pageMargins left="0.7" right="0.7" top="0.75" bottom="0.75" header="0.3" footer="0.3"/>
  <x:tableParts count="1">
    <x:tablePart xmlns:r="http://schemas.openxmlformats.org/officeDocument/2006/relationships" r:id="R12108bccf7534b2e"/>
  </x:tableParts>
</x:worksheet>
</file>

<file path=xl/worksheets/sheet2.xml><?xml version="1.0" encoding="utf-8"?>
<x:worksheet xmlns:x="http://schemas.openxmlformats.org/spreadsheetml/2006/main">
  <x:sheetViews>
    <x:sheetView showGridLines="0" workbookViewId="0"/>
  </x:sheetViews>
  <x:sheetFormatPr defaultRowHeight="15"/>
  <x:cols>
    <x:col min="1" max="1" width="27" hidden="0" customWidth="1"/>
    <x:col min="2" max="2" width="24" hidden="0" customWidth="1"/>
    <x:col min="3" max="3" width="36" hidden="0" customWidth="1"/>
    <x:col min="4" max="4" width="39" hidden="0" customWidth="1"/>
    <x:col min="5" max="5" width="38" hidden="0" customWidth="1"/>
    <x:col min="6" max="6" width="39" hidden="0" customWidth="1"/>
    <x:col min="7" max="7" width="40" hidden="0" customWidth="1"/>
    <x:col min="8" max="8" width="39" hidden="0" customWidth="1"/>
    <x:col min="9" max="9" width="34" hidden="0" customWidth="1"/>
  </x:cols>
  <x:sheetData>
    <x:row r="1" ht="34" customHeight="1">
      <x:c r="A1" s="3" t="str">
        <x:v>Priority-by-priority comparison</x:v>
      </x:c>
      <x:c r="B1" s="3" t="str">
        <x:v>Priority-by-priority comparison</x:v>
      </x:c>
      <x:c r="C1" s="3" t="str">
        <x:v>Priority-by-priority comparison</x:v>
      </x:c>
      <x:c r="D1" s="3" t="str">
        <x:v>Priority-by-priority comparison</x:v>
      </x:c>
      <x:c r="E1" s="3" t="str">
        <x:v>Priority-by-priority comparison</x:v>
      </x:c>
      <x:c r="F1" s="3" t="str">
        <x:v>Priority-by-priority comparison</x:v>
      </x:c>
      <x:c r="G1" s="3" t="str">
        <x:v>Priority-by-priority comparison</x:v>
      </x:c>
      <x:c r="H1" s="3" t="str">
        <x:v>Priority-by-priority comparison</x:v>
      </x:c>
      <x:c r="I1" s="3" t="str">
        <x:v>Priority-by-priority comparison</x:v>
      </x:c>
    </x:row>
    <x:row r="2" ht="28" customHeight="1">
      <x:c r="A2" s="7" t="str">
        <x:v>Priority labels follow AsterVale’s matrix. “Not described” means the reviewed source does not establish the capability; it is not a claim that the product lacks it.</x:v>
      </x:c>
      <x:c r="B2" s="7" t="str">
        <x:v>Priority labels follow AsterVale’s matrix. “Not described” means the reviewed source does not establish the capability; it is not a claim that the product lacks it.</x:v>
      </x:c>
      <x:c r="C2" s="7" t="str">
        <x:v>Priority labels follow AsterVale’s matrix. “Not described” means the reviewed source does not establish the capability; it is not a claim that the product lacks it.</x:v>
      </x:c>
      <x:c r="D2" s="7" t="str">
        <x:v>Priority labels follow AsterVale’s matrix. “Not described” means the reviewed source does not establish the capability; it is not a claim that the product lacks it.</x:v>
      </x:c>
      <x:c r="E2" s="7" t="str">
        <x:v>Priority labels follow AsterVale’s matrix. “Not described” means the reviewed source does not establish the capability; it is not a claim that the product lacks it.</x:v>
      </x:c>
      <x:c r="F2" s="7" t="str">
        <x:v>Priority labels follow AsterVale’s matrix. “Not described” means the reviewed source does not establish the capability; it is not a claim that the product lacks it.</x:v>
      </x:c>
      <x:c r="G2" s="7" t="str">
        <x:v>Priority labels follow AsterVale’s matrix. “Not described” means the reviewed source does not establish the capability; it is not a claim that the product lacks it.</x:v>
      </x:c>
      <x:c r="H2" s="7" t="str">
        <x:v>Priority labels follow AsterVale’s matrix. “Not described” means the reviewed source does not establish the capability; it is not a claim that the product lacks it.</x:v>
      </x:c>
      <x:c r="I2" s="7" t="str">
        <x:v>Priority labels follow AsterVale’s matrix. “Not described” means the reviewed source does not establish the capability; it is not a claim that the product lacks it.</x:v>
      </x:c>
    </x:row>
    <x:row r="3" ht="46" customHeight="1">
      <x:c r="A3" s="11" t="str">
        <x:v>Evidence boundary: reviewed source set only. Must / Scored labels are preserved; no numeric scoring or overall winner is assigned. The matrix’s Addendum 01 status and the quote timing require revalidation (see Sources &amp; notes).</x:v>
      </x:c>
      <x:c r="B3" s="11" t="str">
        <x:v>Evidence boundary: reviewed source set only. Must / Scored labels are preserved; no numeric scoring or overall winner is assigned. The matrix’s Addendum 01 status and the quote timing require revalidation (see Sources &amp; notes).</x:v>
      </x:c>
      <x:c r="C3" s="11" t="str">
        <x:v>Evidence boundary: reviewed source set only. Must / Scored labels are preserved; no numeric scoring or overall winner is assigned. The matrix’s Addendum 01 status and the quote timing require revalidation (see Sources &amp; notes).</x:v>
      </x:c>
      <x:c r="D3" s="11" t="str">
        <x:v>Evidence boundary: reviewed source set only. Must / Scored labels are preserved; no numeric scoring or overall winner is assigned. The matrix’s Addendum 01 status and the quote timing require revalidation (see Sources &amp; notes).</x:v>
      </x:c>
      <x:c r="E3" s="11" t="str">
        <x:v>Evidence boundary: reviewed source set only. Must / Scored labels are preserved; no numeric scoring or overall winner is assigned. The matrix’s Addendum 01 status and the quote timing require revalidation (see Sources &amp; notes).</x:v>
      </x:c>
      <x:c r="F3" s="11" t="str">
        <x:v>Evidence boundary: reviewed source set only. Must / Scored labels are preserved; no numeric scoring or overall winner is assigned. The matrix’s Addendum 01 status and the quote timing require revalidation (see Sources &amp; notes).</x:v>
      </x:c>
      <x:c r="G3" s="11" t="str">
        <x:v>Evidence boundary: reviewed source set only. Must / Scored labels are preserved; no numeric scoring or overall winner is assigned. The matrix’s Addendum 01 status and the quote timing require revalidation (see Sources &amp; notes).</x:v>
      </x:c>
      <x:c r="H3" s="11" t="str">
        <x:v>Evidence boundary: reviewed source set only. Must / Scored labels are preserved; no numeric scoring or overall winner is assigned. The matrix’s Addendum 01 status and the quote timing require revalidation (see Sources &amp; notes).</x:v>
      </x:c>
      <x:c r="I3" s="11" t="str">
        <x:v>Evidence boundary: reviewed source set only. Must / Scored labels are preserved; no numeric scoring or overall winner is assigned. The matrix’s Addendum 01 status and the quote timing require revalidation (see Sources &amp; notes).</x:v>
      </x:c>
    </x:row>
    <x:row r="4" ht="46" customHeight="1">
      <x:c r="A4" s="11" t="str">
        <x:v>Evidence boundary: reviewed source set only. Must / Scored labels are preserved; no numeric scoring or overall winner is assigned. The matrix’s Addendum 01 status and the quote timing require revalidation (see Sources &amp; notes).</x:v>
      </x:c>
      <x:c r="B4" s="11" t="str">
        <x:v>Evidence boundary: reviewed source set only. Must / Scored labels are preserved; no numeric scoring or overall winner is assigned. The matrix’s Addendum 01 status and the quote timing require revalidation (see Sources &amp; notes).</x:v>
      </x:c>
      <x:c r="C4" s="11" t="str">
        <x:v>Evidence boundary: reviewed source set only. Must / Scored labels are preserved; no numeric scoring or overall winner is assigned. The matrix’s Addendum 01 status and the quote timing require revalidation (see Sources &amp; notes).</x:v>
      </x:c>
      <x:c r="D4" s="11" t="str">
        <x:v>Evidence boundary: reviewed source set only. Must / Scored labels are preserved; no numeric scoring or overall winner is assigned. The matrix’s Addendum 01 status and the quote timing require revalidation (see Sources &amp; notes).</x:v>
      </x:c>
      <x:c r="E4" s="11" t="str">
        <x:v>Evidence boundary: reviewed source set only. Must / Scored labels are preserved; no numeric scoring or overall winner is assigned. The matrix’s Addendum 01 status and the quote timing require revalidation (see Sources &amp; notes).</x:v>
      </x:c>
      <x:c r="F4" s="11" t="str">
        <x:v>Evidence boundary: reviewed source set only. Must / Scored labels are preserved; no numeric scoring or overall winner is assigned. The matrix’s Addendum 01 status and the quote timing require revalidation (see Sources &amp; notes).</x:v>
      </x:c>
      <x:c r="G4" s="11" t="str">
        <x:v>Evidence boundary: reviewed source set only. Must / Scored labels are preserved; no numeric scoring or overall winner is assigned. The matrix’s Addendum 01 status and the quote timing require revalidation (see Sources &amp; notes).</x:v>
      </x:c>
      <x:c r="H4" s="11" t="str">
        <x:v>Evidence boundary: reviewed source set only. Must / Scored labels are preserved; no numeric scoring or overall winner is assigned. The matrix’s Addendum 01 status and the quote timing require revalidation (see Sources &amp; notes).</x:v>
      </x:c>
      <x:c r="I4" s="11" t="str">
        <x:v>Evidence boundary: reviewed source set only. Must / Scored labels are preserved; no numeric scoring or overall winner is assigned. The matrix’s Addendum 01 status and the quote timing require revalidation (see Sources &amp; notes).</x:v>
      </x:c>
    </x:row>
    <x:row r="6" ht="38" customHeight="1">
      <x:c r="A6" s="20" t="str">
        <x:v>Customer buying priority</x:v>
      </x:c>
      <x:c r="B6" s="20" t="str">
        <x:v>Matrix priority / requirement IDs</x:v>
      </x:c>
      <x:c r="C6" s="20" t="str">
        <x:v>AsterVale acceptance lens</x:v>
      </x:c>
      <x:c r="D6" s="20" t="str">
        <x:v>Noumi fit</x:v>
      </x:c>
      <x:c r="E6" s="20" t="str">
        <x:v>Noumi limitation / condition</x:v>
      </x:c>
      <x:c r="F6" s="20" t="str">
        <x:v>Crestline fit</x:v>
      </x:c>
      <x:c r="G6" s="20" t="str">
        <x:v>Crestline limitation / not described</x:v>
      </x:c>
      <x:c r="H6" s="20" t="str">
        <x:v>Trade-off that matters</x:v>
      </x:c>
      <x:c r="I6" s="20" t="str">
        <x:v>Evidence refs</x:v>
      </x:c>
    </x:row>
    <x:row r="7" ht="104" customHeight="1">
      <x:c r="A7" s="21" t="str">
        <x:v>Cross-task project continuity</x:v>
      </x:c>
      <x:c r="B7" s="16" t="str">
        <x:v>Outcome (§2.2); AV-017 Must; AV-019 Must</x:v>
      </x:c>
      <x:c r="C7" s="16" t="str">
        <x:v>Use an approved engagement source in a later related task without another upload; honor current source versions and project scope.</x:v>
      </x:c>
      <x:c r="D7" s="16" t="str">
        <x:v>Project files and project memory are documented for reuse across tasks; file discovery and source-based drafting are available.</x:v>
      </x:c>
      <x:c r="E7" s="16" t="str">
        <x:v>A new task must identify the current source version; search is not exhaustive and stale files can still be found.</x:v>
      </x:c>
      <x:c r="F7" s="16" t="str">
        <x:v>Saved investigations retain their own conversation and selected cited documents; references can be deliberately reused.</x:v>
      </x:c>
      <x:c r="G7" s="16" t="str">
        <x:v>The handbook says it does not automatically assemble every project file, prior decision and artifact into persistent execution context; long-running continuity needs explicit selection, configured workflow or manual assembly.</x:v>
      </x:c>
      <x:c r="H7" s="16" t="str">
        <x:v>Noumi is the stronger documented fit for repeat task continuity; Crestline emphasizes intentional source selection and curated knowledge.</x:v>
      </x:c>
      <x:c r="I7" s="16" t="str">
        <x:v>M1: RFP §2.2; AV-017/019 · N1: CAP-003/006/012 · C1: §02 p.2; §06 p.6</x:v>
      </x:c>
    </x:row>
    <x:row r="8" ht="104" customHeight="1">
      <x:c r="A8" s="21" t="str">
        <x:v>Controlled working memory</x:v>
      </x:c>
      <x:c r="B8" s="16" t="str">
        <x:v>Outcome (§2.2); AV-018 Must; AV-019 Must</x:v>
      </x:c>
      <x:c r="C8" s="16" t="str">
        <x:v>Inspect, correct and remove a saved preference; keep engagement facts scoped; current approved source wins over older memory.</x:v>
      </x:c>
      <x:c r="D8" s="16" t="str">
        <x:v>User and project memory are documented as visible, inspectable, correctable, removable and scoped.</x:v>
      </x:c>
      <x:c r="E8" s="16" t="str">
        <x:v>Memory must not store credentials or unverified commitments; current instructions and approved records prevail; memory is not a source of current customer facts.</x:v>
      </x:c>
      <x:c r="F8" s="16" t="str">
        <x:v>Users can save preferred collection scope and response length; teams may publish explicit instructions as governed content.</x:v>
      </x:c>
      <x:c r="G8" s="16" t="str">
        <x:v>No general user-managed memory ledger, correction history or reusable personal judgment is described in the handbook.</x:v>
      </x:c>
      <x:c r="H8" s="16" t="str">
        <x:v>Noumi better matches the stated preference-reuse outcome; Crestline’s explicit instructions are centrally governed rather than personal learned memory.</x:v>
      </x:c>
      <x:c r="I8" s="16" t="str">
        <x:v>M1: RFP Outcome 2, AV-018/019 · N1: CAP-020–022; §8 · C1: §05 p.5</x:v>
      </x:c>
    </x:row>
    <x:row r="9" ht="104" customHeight="1">
      <x:c r="A9" s="21" t="str">
        <x:v>Editable Word / Excel / PowerPoint</x:v>
      </x:c>
      <x:c r="B9" s="16" t="str">
        <x:v>AV-004 Must; AV-048 Scored</x:v>
      </x:c>
      <x:c r="C9" s="16" t="str">
        <x:v>Reviewer can open/edit native DOCX, XLSX and PPTX; advanced template features are identified before acceptance.</x:v>
      </x:c>
      <x:c r="D9" s="16" t="str">
        <x:v>Native editable DOCX, XLSX and PPTX are documented; spreadsheet formulas are supported.</x:v>
      </x:c>
      <x:c r="E9" s="16" t="str">
        <x:v>Exact pagination/typography, universal shape editability, advanced animations and embedded-object fidelity are not guaranteed; manual rework may remain.</x:v>
      </x:c>
      <x:c r="F9" s="16" t="str">
        <x:v>DOCX export includes editable text, basic headings, simple tables and references; PDF, Markdown and CSV export are documented.</x:v>
      </x:c>
      <x:c r="G9" s="16" t="str">
        <x:v>No native editable PPTX presentation or formula-bearing XLSX workbook generation in Workbench 6.2; exported files do not stay synchronized with source threads.</x:v>
      </x:c>
      <x:c r="H9" s="16" t="str">
        <x:v>Material difference for a buyer explicitly requiring all three editable Office formats: Noumi is closer to the Must; assess remaining PPT reconstruction effort.</x:v>
      </x:c>
      <x:c r="I9" s="16" t="str">
        <x:v>M1: AV-004/048 · N1: CAP-008–010 · C1: §06 p.6; §10 p.10</x:v>
      </x:c>
    </x:row>
    <x:row r="10" ht="104" customHeight="1">
      <x:c r="A10" s="21" t="str">
        <x:v>Source lineage and answer quality</x:v>
      </x:c>
      <x:c r="B10" s="16" t="str">
        <x:v>AV-005 Scored; AV-006 Must; AV-047 Must</x:v>
      </x:c>
      <x:c r="C10" s="16" t="str">
        <x:v>Show file/source version and citation; surface missing evidence instead of silently inventing; retain originals.</x:v>
      </x:c>
      <x:c r="D10" s="16" t="str">
        <x:v>Source-based drafting can cite specific files/sections; task history and file revision recovery aid review.</x:v>
      </x:c>
      <x:c r="E10" s="16" t="str">
        <x:v>Citations can be incomplete or wrong; retrieval is not exhaustive; generated content and calculations need independent checks.</x:v>
      </x:c>
      <x:c r="F10" s="16" t="str">
        <x:v>Cited answers expose source title/link and available version metadata; conflicting evidence can be surfaced; unanswered detail may be omitted if no source supports it.</x:v>
      </x:c>
      <x:c r="G10" s="16" t="str">
        <x:v>Version metadata may be only ingestion time when source revision metadata is unavailable; handbook’s evaluation scores describe configured test sets, not all questions.</x:v>
      </x:c>
      <x:c r="H10" s="16" t="str">
        <x:v>Crestline describes stronger governed source revision visibility; both require reviewers to open citations and test the actual AsterVale corpus.</x:v>
      </x:c>
      <x:c r="I10" s="16" t="str">
        <x:v>M1: AV-005/006/047 · N1: CAP-005/006/012/017/019 · C1: §§02,05 pp.2,5</x:v>
      </x:c>
    </x:row>
    <x:row r="11" ht="104" customHeight="1">
      <x:c r="A11" s="21" t="str">
        <x:v>Governed repositories and content lifecycle</x:v>
      </x:c>
      <x:c r="B11" s="16" t="str">
        <x:v>Scored context; AV-005/007</x:v>
      </x:c>
      <x:c r="C11" s="16" t="str">
        <x:v>Find approved sources across authorized repositories and distinguish work, review, approved and retired content.</x:v>
      </x:c>
      <x:c r="D11" s="16" t="str">
        <x:v>Projects and shared knowledge support authorized reuse; folder structures and project grants can be managed.</x:v>
      </x:c>
      <x:c r="E11" s="16" t="str">
        <x:v>A project is not a records-management classification; the reviewed guide does not describe the same collection-level lifecycle/legal-hold model.</x:v>
      </x:c>
      <x:c r="F11" s="16" t="str">
        <x:v>Collections have owners, source bindings, review policies, publication approval, taxonomy, quality queues, retention and legal-hold controls; connectors include SharePoint Online, Google Drive, Confluence, Notion and Salesforce knowledge articles.</x:v>
      </x:c>
      <x:c r="G11" s="16" t="str">
        <x:v>Success depends on named source owners, maintained access groups, collection metadata and source quality; poor source content still needs editorial remediation.</x:v>
      </x:c>
      <x:c r="H11" s="16" t="str">
        <x:v>Crestline fits centrally governed reference libraries better; Noumi fits engagement-level task work and editable artifact production better.</x:v>
      </x:c>
      <x:c r="I11" s="16" t="str">
        <x:v>M1: AV-005/007 · N1: CAP-001/007/028; §4 · C1: §§02–04 pp.2–4</x:v>
      </x:c>
    </x:row>
    <x:row r="12" ht="104" customHeight="1">
      <x:c r="A12" s="21" t="str">
        <x:v>Microsoft 365, email and action control</x:v>
      </x:c>
      <x:c r="B12" s="16" t="str">
        <x:v>AV-031 Must; AV-032 Must; AV-034 Must</x:v>
      </x:c>
      <x:c r="C12" s="16" t="str">
        <x:v>Read permitted Microsoft 365 files; distinguish read/draft/update/send; require the correct consent and approval.</x:v>
      </x:c>
      <x:c r="D12" s="16" t="str">
        <x:v>Configured Microsoft 365 access includes permitted file reading and email-draft preparation; sending or external write requires separate operation-specific approval.</x:v>
      </x:c>
      <x:c r="E12" s="16" t="str">
        <x:v>Needs tenant admin consent, licensed accounts, configuration and accepted scopes; this is not base behavior before setup.</x:v>
      </x:c>
      <x:c r="F12" s="16" t="str">
        <x:v>SharePoint Online is a managed knowledge connector; connector setup needs authorized service identity and source-admin consent; configured workflows can request review/publish/update approved Notion destinations.</x:v>
      </x:c>
      <x:c r="G12" s="16" t="str">
        <x:v>The reviewed handbook does not specify Outlook/email reading, drafting or sending actions; do not equate SharePoint support with full Microsoft 365 email coverage.</x:v>
      </x:c>
      <x:c r="H12" s="16" t="str">
        <x:v>For AsterVale’s stated M365-plus-email workflow, Noumi’s documented draft boundary is clearer; test the exact connector action in either deployment.</x:v>
      </x:c>
      <x:c r="I12" s="16" t="str">
        <x:v>M1: AV-031/032/034 · N1: CAP-035/036 · N2: §6 · C1: §03 p.3; §06 p.6</x:v>
      </x:c>
    </x:row>
    <x:row r="13" ht="104" customHeight="1">
      <x:c r="A13" s="21" t="str">
        <x:v>Access separation and admin review</x:v>
      </x:c>
      <x:c r="B13" s="16" t="str">
        <x:v>AV-001 Must; AV-023/024 Must; AV-026 Scored</x:v>
      </x:c>
      <x:c r="C13" s="16" t="str">
        <x:v>Test authorized and unauthorized engagement access; define whether an admin can inspect private employee conversations.</x:v>
      </x:c>
      <x:c r="D13" s="16" t="str">
        <x:v>Project roles use group/direct grants; access checks precede retrieval; admin role does not automatically expose private conversation transcripts.</x:v>
      </x:c>
      <x:c r="E13" s="16" t="str">
        <x:v>Private conversation review by a central compliance console is a documented Noumi gap; shared project files remain inspectable. Group grants are additive.</x:v>
      </x:c>
      <x:c r="F13" s="16" t="str">
        <x:v>Collection visibility uses identity groups and source access rules; organization administration does not itself grant permission to every document.</x:v>
      </x:c>
      <x:c r="G13" s="16" t="str">
        <x:v>The handbook does not establish a central console for reviewing every employee conversation; its investigation model is not proof that it satisfies AV-026.</x:v>
      </x:c>
      <x:c r="H13" s="16" t="str">
        <x:v>Neither source supports assuming universal conversation surveillance; confirm whether file-based compliance review is acceptable before selection.</x:v>
      </x:c>
      <x:c r="I13" s="16" t="str">
        <x:v>M1: AV-001/023/024/026; Product Gaps · N1: CAP-030/031; Security §3 · C1: §02 p.2</x:v>
      </x:c>
    </x:row>
    <x:row r="14" ht="104" customHeight="1">
      <x:c r="A14" s="21" t="str">
        <x:v>SSO, provisioning and group hierarchy</x:v>
      </x:c>
      <x:c r="B14" s="16" t="str">
        <x:v>AV-025 Scored; AV-043 Scored</x:v>
      </x:c>
      <x:c r="C14" s="16" t="str">
        <x:v>Validate SSO, create/update/suspend users and groups, and test required group nesting.</x:v>
      </x:c>
      <x:c r="D14" s="16" t="str">
        <x:v>SAML SSO is configurable; member administration and group/direct project grants are available.</x:v>
      </x:c>
      <x:c r="E14" s="16" t="str">
        <x:v>SCIM provisioning and group synchronization are not provided; lifecycle administration is manual. Flat group model; nested inheritance is not documented.</x:v>
      </x:c>
      <x:c r="F14" s="16" t="str">
        <x:v>Enterprise SAML 2.0 and SCIM 2.0 user/group provisioning are documented.</x:v>
      </x:c>
      <x:c r="G14" s="16" t="str">
        <x:v>The handbook does not establish nested group inheritance or mapping behavior for AsterVale’s directory hierarchy.</x:v>
      </x:c>
      <x:c r="H14" s="16" t="str">
        <x:v>Crestline is the stronger evidenced fit for automated provisioning; either product still needs a nested-group test if that is required.</x:v>
      </x:c>
      <x:c r="I14" s="16" t="str">
        <x:v>M1: AV-025/043 · N1: CAP-029/030/038/045 · N2: §4 · C1: §07 p.7</x:v>
      </x:c>
    </x:row>
    <x:row r="15" ht="104" customHeight="1">
      <x:c r="A15" s="21" t="str">
        <x:v>Data region, model route and processing</x:v>
      </x:c>
      <x:c r="B15" s="16" t="str">
        <x:v>AV-036/038/039 Must; RFP §4.6</x:v>
      </x:c>
      <x:c r="C15" s="16" t="str">
        <x:v>Document region, subprocessors and external model paths; confirm no model training and test access boundaries.</x:v>
      </x:c>
      <x:c r="D15" s="16" t="str">
        <x:v>Singapore hosted service and contracted Singapore inference route; processing organizations and payload-retention boundaries are identified; no shared-model training.</x:v>
      </x:c>
      <x:c r="E15" s="16" t="str">
        <x:v>Only the stated route is covered; Microsoft 365 remains the customer tenant; 500 GB shared storage and 200 MB single-file limit; alternate route/location requires review.</x:v>
      </x:c>
      <x:c r="F15" s="16" t="str">
        <x:v>Enterprise hosting can be Singapore or EU; customer content is not used to train shared models; transport TLS 1.2+ and storage AES-256 are stated.</x:v>
      </x:c>
      <x:c r="G15" s="16" t="str">
        <x:v>Handbook says model processing may involve approved subprocessors and defers detail to the service schedule; obtain actual route, entity list and retention terms. Region selection alone is not proof of all processing locations.</x:v>
      </x:c>
      <x:c r="H15" s="16" t="str">
        <x:v>Noumi’s evidence is more specific for Singapore processing; Crestline offers an EU option. Security approval depends on the exact schedule, not a product-summary statement.</x:v>
      </x:c>
      <x:c r="I15" s="16" t="str">
        <x:v>M1: AV-036/038/039 · N2: §§1,3,6 · C1: §07 p.7</x:v>
      </x:c>
    </x:row>
    <x:row r="16" ht="104" customHeight="1">
      <x:c r="A16" s="21" t="str">
        <x:v>Independent assurance and customer-managed keys</x:v>
      </x:c>
      <x:c r="B16" s="16" t="str">
        <x:v>AV-037 Must; AV-042 Scored</x:v>
      </x:c>
      <x:c r="C16" s="16" t="str">
        <x:v>Confirm current audit/certification evidence and whether customer-managed encryption keys are mandatory.</x:v>
      </x:c>
      <x:c r="D16" s="16" t="str">
        <x:v>TLS 1.2+ and AES-256 at rest are described; key access is controlled and rotated.</x:v>
      </x:c>
      <x:c r="E16" s="16" t="str">
        <x:v>Noumi explicitly does not assert ISO 27001 or SOC 2 certification; BYOK/customer-managed keys are not included.</x:v>
      </x:c>
      <x:c r="F16" s="16" t="str">
        <x:v>Handbook describes TLS/AES-256 and says it is a product description, not an audit opinion or certification.</x:v>
      </x:c>
      <x:c r="G16" s="16" t="str">
        <x:v>Reviewed handbook does not state Crestline’s certification status or BYOK capability; neither should be inferred from the disclaimer.</x:v>
      </x:c>
      <x:c r="H16" s="16" t="str">
        <x:v>Noumi has explicit gaps; Crestline status is unconfirmed in this source set. Request evidence and contractual key commitments from both.</x:v>
      </x:c>
      <x:c r="I16" s="16" t="str">
        <x:v>M1: AV-037/042 · N1: CAP-046 · N2: §§5,9 · C1: §07 p.7</x:v>
      </x:c>
    </x:row>
    <x:row r="17" ht="104" customHeight="1">
      <x:c r="A17" s="21" t="str">
        <x:v>Availability and recovery</x:v>
      </x:c>
      <x:c r="B17" s="16" t="str">
        <x:v>RFP §4.7; Addendum-derived matrix position</x:v>
      </x:c>
      <x:c r="C17" s="16" t="str">
        <x:v>Compare monthly availability and recovery objectives, then verify binding schedule, remedy and exclusions.</x:v>
      </x:c>
      <x:c r="D17" s="16" t="str">
        <x:v>AsterVale matrix/quote materials state 99.5% availability and RPO 24h / RTO 8h; Noumi describes recovery figures as objectives/targets, not a guarantee of zero loss.</x:v>
      </x:c>
      <x:c r="E17" s="16" t="str">
        <x:v>Contract remedies/exclusions and the exact effect of the future-dated Addendum must be rechecked; recovery is not a guaranteed restoration point.</x:v>
      </x:c>
      <x:c r="F17" s="16" t="str">
        <x:v>Handbook states 99.9% monthly availability target, RPO 24h and RTO 8h, subject to service schedule/exclusions.</x:v>
      </x:c>
      <x:c r="G17" s="16" t="str">
        <x:v>The handbook is not the executed service schedule; verify whether 99.9% is binding, how it is measured and what remedies/exclusions apply.</x:v>
      </x:c>
      <x:c r="H17" s="16" t="str">
        <x:v>Crestline shows a higher stated availability target; both state the same recovery objectives. Do not compare handbook targets as contractual guarantees.</x:v>
      </x:c>
      <x:c r="I17" s="16" t="str">
        <x:v>M1: Read Me; RFP §4.7; Q11/Q12 · N2: §§8–9 · Q1: Scope and conditions · C1: §10 p.10</x:v>
      </x:c>
    </x:row>
    <x:row r="18" ht="104" customHeight="1">
      <x:c r="A18" s="21" t="str">
        <x:v>Additional integrations and Notion</x:v>
      </x:c>
      <x:c r="B18" s="16" t="str">
        <x:v>AV-033 Scored; AV-056 Scored</x:v>
      </x:c>
      <x:c r="C18" s="16" t="str">
        <x:v>Decide if custom API/MCP or continuing two-way Notion exchange is a scored need or a base-scope dependency.</x:v>
      </x:c>
      <x:c r="D18" s="16" t="str">
        <x:v>Standard Microsoft 365 read/draft is configurable; custom API/MCP needs a separate SOW; continuous two-way Notion sync is unavailable.</x:v>
      </x:c>
      <x:c r="E18" s="16" t="str">
        <x:v>SOW adds separate scope/cost; controlled export/import is not automatic conflict-resolving sync.</x:v>
      </x:c>
      <x:c r="F18" s="16" t="str">
        <x:v>Notion read and approved writes to supported page blocks/database properties are documented; source revision conflicts block an update pending a new preview.</x:v>
      </x:c>
      <x:c r="G18" s="16" t="str">
        <x:v>Write coverage is constrained to supported blocks/properties, approved destinations and permissions; the guide does not promise unrestricted bidirectional sync or generic API/MCP.</x:v>
      </x:c>
      <x:c r="H18" s="16" t="str">
        <x:v>Crestline has the better documented Notion write path; neither source promises the broad synchronization/custom integration that some buyers may expect.</x:v>
      </x:c>
      <x:c r="I18" s="16" t="str">
        <x:v>M1: AV-033/056 · N1: CAP-037/044 · N2: §6 · C1: §03 p.3; §10 p.10</x:v>
      </x:c>
    </x:row>
    <x:row r="19" ht="104" customHeight="1">
      <x:c r="A19" s="21" t="str">
        <x:v>Practical concurrency and usage</x:v>
      </x:c>
      <x:c r="B19" s="16" t="str">
        <x:v>AV-014 Scored; RFP §4.2</x:v>
      </x:c>
      <x:c r="C19" s="16" t="str">
        <x:v>Compare documented concurrent task limits and budget using representative work, not a unit-to-unit assumption.</x:v>
      </x:c>
      <x:c r="D19" s="16" t="str">
        <x:v>Enterprise baseline: three active tasks per member and twelve per organization; additional work queues. Quote states 300,000 annual Credits per seat, pooled.</x:v>
      </x:c>
      <x:c r="E19" s="16" t="str">
        <x:v>No latency or pages-per-credit guarantee; Credit is not a fixed number of completed documents; 100% usage blocks new chargeable tasks.</x:v>
      </x:c>
      <x:c r="F19" s="16" t="str">
        <x:v>The price guide states 8,000 answer requests per licensed user/year pooled; index refresh is separate from answer usage.</x:v>
      </x:c>
      <x:c r="G19" s="16" t="str">
        <x:v>No practical concurrency cap is stated in the reviewed handbook; that is an evidence gap, not an unlimited-capacity commitment. A request is not equivalent to a Noumi Credit.</x:v>
      </x:c>
      <x:c r="H19" s="16" t="str">
        <x:v>Test the 12-user pilot task mix and obtain a workload/overage estimate; keep each vendor’s usage unit separate.</x:v>
      </x:c>
      <x:c r="I19" s="16" t="str">
        <x:v>M1: AV-014; RFP §4.2 · N1: CAP-016/032; §5 · Q1: Quote tab · C1: §09 p.9</x:v>
      </x:c>
    </x:row>
    <x:row r="20" ht="104" customHeight="1">
      <x:c r="A20" s="21" t="str">
        <x:v>Implementation, migration and support</x:v>
      </x:c>
      <x:c r="B20" s="16" t="str">
        <x:v>RFP §3.1; AV-044/045 Must; AV-049 Must; AV-050 Scored</x:v>
      </x:c>
      <x:c r="C20" s="16" t="str">
        <x:v>Confirm six-week readiness, two workflow acceptance tests, migration volume, training, support hours and response targets.</x:v>
      </x:c>
      <x:c r="D20" s="16" t="str">
        <x:v>Supplied scope: six-calendar-week package, two workflows, two admin and two end-user sessions for up to 60 users; up to 200 selected files; optional $4,800/year 24×7 P1 support.</x:v>
      </x:c>
      <x:c r="E20" s="16" t="str">
        <x:v>Fixed scope; customer supplies cleaned/classified files and access/consent; bulk cleanup, custom integration, dedicated staffing and third-party subscription excluded.</x:v>
      </x:c>
      <x:c r="F20" s="16" t="str">
        <x:v>Standard onboarding spans four to six weeks after source/access readiness; covers one org, two managed source connections, one SAML config, SCIM mapping, collection design and admin training.</x:v>
      </x:c>
      <x:c r="G20" s="16" t="str">
        <x:v>Source clean-up and unusual identity rules can extend Crestline onboarding; handbook gives no equivalent 200-file migration commitment or two-workflow configuration promise. Enhanced support is $6,000/year.</x:v>
      </x:c>
      <x:c r="H20" s="16" t="str">
        <x:v>Both can plausibly fit the launch window, but delivered scope differs; map acceptance criteria line-by-line before treating implementation fees as equivalent.</x:v>
      </x:c>
      <x:c r="I20" s="16" t="str">
        <x:v>M1: RFP §3.1; AV-044/045/049/050 · Q1: Scope and conditions · C1: §§08–09 pp.8–9</x:v>
      </x:c>
    </x:row>
    <x:row r="21" ht="104" customHeight="1">
      <x:c r="A21" s="21" t="str">
        <x:v>First-year / renewal economics</x:v>
      </x:c>
      <x:c r="B21" s="16" t="str">
        <x:v>AV-051 Must; AV-052 Must</x:v>
      </x:c>
      <x:c r="C21" s="16" t="str">
        <x:v>Compare 60 seats, required support, implementation, usage allowance, exclusions and taxes.</x:v>
      </x:c>
      <x:c r="D21" s="16" t="str">
        <x:v>Supplied quote: $79,200 first year; $69,600 recurring, tax excluded; includes 18m pooled annual Credits.</x:v>
      </x:c>
      <x:c r="E21" s="16" t="str">
        <x:v>Quote is future-dated relative to workbook date; scope and support are not identical to Crestline and require current confirmation.</x:v>
      </x:c>
      <x:c r="F21" s="16" t="str">
        <x:v>Handbook: $75,600 first year and $63,600 recurring for 60 users with enhanced support; tax excluded; 480,000 pooled annual answer requests.</x:v>
      </x:c>
      <x:c r="G21" s="16" t="str">
        <x:v>Handbook price does not include source-platform licenses/custom integration; its onboarding package differs from Noumi’s file migration/two-workflow/training scope.</x:v>
      </x:c>
      <x:c r="H21" s="16" t="str">
        <x:v>Crestline’s listed fees are lower on the supplied figures; do not translate that difference into savings until service scope and internal effort are normalized.</x:v>
      </x:c>
      <x:c r="I21" s="16" t="str">
        <x:v>M1: AV-051/052 · Q1: Quote tab/Scope and conditions · C1: §09 p.9</x:v>
      </x:c>
    </x:row>
    <x:row r="22" ht="104" customHeight="1">
      <x:c r="A22" s="21" t="str">
        <x:v>Contract terms and award readiness</x:v>
      </x:c>
      <x:c r="B22" s="16" t="str">
        <x:v>RFP §8 / Appendix A; matrix “Contract Deviations”</x:v>
      </x:c>
      <x:c r="C22" s="16" t="str">
        <x:v>Resolve legal, security, implementation and commercial schedules before award; separate a product fit from contract acceptance.</x:v>
      </x:c>
      <x:c r="D22" s="16" t="str">
        <x:v>The customer’s draft terms have identified Noumi exceptions: payment, incident-notice trigger/timing, liability, convenience termination, IP warranty and audit scope.</x:v>
      </x:c>
      <x:c r="E22" s="16" t="str">
        <x:v>The matrix treats these as negotiation items, not product capability; do not assume acceptance or use product documentation as a substitute for legal review.</x:v>
      </x:c>
      <x:c r="F22" s="16" t="str">
        <x:v>Handbook states signed order/contract governs subscription, renewal, liability and cancellation terms; no Crestline customer-specific deviations are supplied here.</x:v>
      </x:c>
      <x:c r="G22" s="16" t="str">
        <x:v>Crestline contract has not been reviewed in this comparison; terms are unknown, not presumed acceptable.</x:v>
      </x:c>
      <x:c r="H22" s="16" t="str">
        <x:v>A good feature fit is not award readiness. Compare both executed-order positions and resolved deviations before selecting.</x:v>
      </x:c>
      <x:c r="I22" s="16" t="str">
        <x:v>M1: Contract Deviations; Read Me · N2: §§6,10 · C1: §§01,09–10 pp.1,9–10</x:v>
      </x:c>
    </x:row>
  </x:sheetData>
  <x:mergeCells>
    <x:mergeCell ref="A1:I1"/>
    <x:mergeCell ref="A2:I2"/>
    <x:mergeCell ref="A3:I4"/>
  </x:mergeCells>
  <x:pageMargins left="0.7" right="0.7" top="0.75" bottom="0.75" header="0.3" footer="0.3"/>
  <x:tableParts count="1">
    <x:tablePart xmlns:r="http://schemas.openxmlformats.org/officeDocument/2006/relationships" r:id="R8461b669d27b4dce"/>
  </x:tableParts>
</x:worksheet>
</file>

<file path=xl/worksheets/sheet3.xml><?xml version="1.0" encoding="utf-8"?>
<x:worksheet xmlns:x="http://schemas.openxmlformats.org/spreadsheetml/2006/main">
  <x:sheetViews>
    <x:sheetView showGridLines="0" workbookViewId="0"/>
  </x:sheetViews>
  <x:sheetFormatPr defaultRowHeight="15"/>
  <x:cols>
    <x:col min="1" max="1" width="29" hidden="0" customWidth="1"/>
    <x:col min="2" max="2" width="12" hidden="0" customWidth="1"/>
    <x:col min="3" max="3" width="20" hidden="0" customWidth="1"/>
    <x:col min="4" max="4" width="19" hidden="0" customWidth="1"/>
    <x:col min="5" max="5" width="23" hidden="0" customWidth="1"/>
    <x:col min="6" max="6" width="25" hidden="0" customWidth="1"/>
    <x:col min="7" max="7" width="23" hidden="0" customWidth="1"/>
    <x:col min="8" max="8" width="24" hidden="0" customWidth="1"/>
    <x:col min="9" max="9" width="46" hidden="0" customWidth="1"/>
    <x:col min="10" max="10" width="38" hidden="0" customWidth="1"/>
  </x:cols>
  <x:sheetData>
    <x:row r="1" ht="34" customHeight="1">
      <x:c r="A1" s="3" t="str">
        <x:v>Commercial comparison | supplied source figures</x:v>
      </x:c>
      <x:c r="B1" s="3" t="str">
        <x:v>Commercial comparison | supplied source figures</x:v>
      </x:c>
      <x:c r="C1" s="3" t="str">
        <x:v>Commercial comparison | supplied source figures</x:v>
      </x:c>
      <x:c r="D1" s="3" t="str">
        <x:v>Commercial comparison | supplied source figures</x:v>
      </x:c>
      <x:c r="E1" s="3" t="str">
        <x:v>Commercial comparison | supplied source figures</x:v>
      </x:c>
      <x:c r="F1" s="3" t="str">
        <x:v>Commercial comparison | supplied source figures</x:v>
      </x:c>
      <x:c r="G1" s="3" t="str">
        <x:v>Commercial comparison | supplied source figures</x:v>
      </x:c>
      <x:c r="H1" s="3" t="str">
        <x:v>Commercial comparison | supplied source figures</x:v>
      </x:c>
      <x:c r="I1" s="3" t="str">
        <x:v>Commercial comparison | supplied source figures</x:v>
      </x:c>
      <x:c r="J1" s="3" t="str">
        <x:v>Commercial comparison | supplied source figures</x:v>
      </x:c>
    </x:row>
    <x:row r="2" ht="28" customHeight="1">
      <x:c r="A2" s="7" t="str">
        <x:v>USD before tax · 60-user reference scope · fee arithmetic is formula-driven; usage units and service scope are not assumed equivalent</x:v>
      </x:c>
      <x:c r="B2" s="7" t="str">
        <x:v>USD before tax · 60-user reference scope · fee arithmetic is formula-driven; usage units and service scope are not assumed equivalent</x:v>
      </x:c>
      <x:c r="C2" s="7" t="str">
        <x:v>USD before tax · 60-user reference scope · fee arithmetic is formula-driven; usage units and service scope are not assumed equivalent</x:v>
      </x:c>
      <x:c r="D2" s="7" t="str">
        <x:v>USD before tax · 60-user reference scope · fee arithmetic is formula-driven; usage units and service scope are not assumed equivalent</x:v>
      </x:c>
      <x:c r="E2" s="7" t="str">
        <x:v>USD before tax · 60-user reference scope · fee arithmetic is formula-driven; usage units and service scope are not assumed equivalent</x:v>
      </x:c>
      <x:c r="F2" s="7" t="str">
        <x:v>USD before tax · 60-user reference scope · fee arithmetic is formula-driven; usage units and service scope are not assumed equivalent</x:v>
      </x:c>
      <x:c r="G2" s="7" t="str">
        <x:v>USD before tax · 60-user reference scope · fee arithmetic is formula-driven; usage units and service scope are not assumed equivalent</x:v>
      </x:c>
      <x:c r="H2" s="7" t="str">
        <x:v>USD before tax · 60-user reference scope · fee arithmetic is formula-driven; usage units and service scope are not assumed equivalent</x:v>
      </x:c>
      <x:c r="I2" s="7" t="str">
        <x:v>USD before tax · 60-user reference scope · fee arithmetic is formula-driven; usage units and service scope are not assumed equivalent</x:v>
      </x:c>
      <x:c r="J2" s="7" t="str">
        <x:v>USD before tax · 60-user reference scope · fee arithmetic is formula-driven; usage units and service scope are not assumed equivalent</x:v>
      </x:c>
    </x:row>
    <x:row r="3" ht="46" customHeight="1">
      <x:c r="A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B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C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D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E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F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G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H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I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J3"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row>
    <x:row r="4" ht="46" customHeight="1">
      <x:c r="A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B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C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D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E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F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G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H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I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c r="J4" s="11" t="str">
        <x:v>DATE / COMPARABILITY CAUTION — The Noumi quote is marked issued 14 Oct 2026 (future relative to 30 Sep 2026); the Crestline handbook’s listed rates are from its 21 Sep 2026 publication. Treat the Noumi quote as supplied but not yet current-verifiable. Neither first-year total is a normalized TCO: implementation, support, migration and workflow deliverables differ.</x:v>
      </x:c>
    </x:row>
    <x:row r="6" ht="46" customHeight="1">
      <x:c r="A6" s="20" t="str">
        <x:v>Supplier / source</x:v>
      </x:c>
      <x:c r="B6" s="20" t="str">
        <x:v>Named users</x:v>
      </x:c>
      <x:c r="C6" s="20" t="str">
        <x:v>Annual seat rate (USD/user)</x:v>
      </x:c>
      <x:c r="D6" s="20" t="str">
        <x:v>Annual seat fees (USD)</x:v>
      </x:c>
      <x:c r="E6" s="20" t="str">
        <x:v>Enhanced support (USD/year)</x:v>
      </x:c>
      <x:c r="F6" s="20" t="str">
        <x:v>One-time implementation (USD)</x:v>
      </x:c>
      <x:c r="G6" s="20" t="str">
        <x:v>First-year vendor fees (USD)</x:v>
      </x:c>
      <x:c r="H6" s="20" t="str">
        <x:v>Recurring annual fees (USD)</x:v>
      </x:c>
      <x:c r="I6" s="20" t="str">
        <x:v>Annual usage basis (not comparable)</x:v>
      </x:c>
      <x:c r="J6" s="20" t="str">
        <x:v>Evidence reference</x:v>
      </x:c>
    </x:row>
    <x:row r="7" ht="76" customHeight="1">
      <x:c r="A7" s="16" t="str">
        <x:v>Noumi Enterprise 2026.3</x:v>
      </x:c>
      <x:c r="B7" s="27" t="n">
        <x:v>60</x:v>
      </x:c>
      <x:c r="C7" s="27" t="n">
        <x:v>1080</x:v>
      </x:c>
      <x:c r="D7" s="29" t="n">
        <x:f>B7*C7</x:f>
        <x:v>64800</x:v>
      </x:c>
      <x:c r="E7" s="29" t="n">
        <x:v>4800</x:v>
      </x:c>
      <x:c r="F7" s="29" t="n">
        <x:v>9600</x:v>
      </x:c>
      <x:c r="G7" s="29" t="n">
        <x:f>D7+E7+F7</x:f>
        <x:v>79200</x:v>
      </x:c>
      <x:c r="H7" s="29" t="n">
        <x:f>D7+E7</x:f>
        <x:v>69600</x:v>
      </x:c>
      <x:c r="I7" s="16" t="str">
        <x:v>300,000 Credits/seat/year; 18,000,000 pooled for 60; packs require written order.</x:v>
      </x:c>
      <x:c r="J7" s="16" t="str">
        <x:v>Q1: Quote tab, rows 5–13; Scope and conditions</x:v>
      </x:c>
    </x:row>
    <x:row r="8" ht="76" customHeight="1">
      <x:c r="A8" s="16" t="str">
        <x:v>Crestline Workbench 6.2 Enterprise</x:v>
      </x:c>
      <x:c r="B8" s="27" t="n">
        <x:v>60</x:v>
      </x:c>
      <x:c r="C8" s="27" t="n">
        <x:v>960</x:v>
      </x:c>
      <x:c r="D8" s="29" t="n">
        <x:f>B8*C8</x:f>
        <x:v>57600</x:v>
      </x:c>
      <x:c r="E8" s="29" t="n">
        <x:v>6000</x:v>
      </x:c>
      <x:c r="F8" s="29" t="n">
        <x:v>12000</x:v>
      </x:c>
      <x:c r="G8" s="29" t="n">
        <x:f>D8+E8+F8</x:f>
        <x:v>75600</x:v>
      </x:c>
      <x:c r="H8" s="29" t="n">
        <x:f>D8+E8</x:f>
        <x:v>63600</x:v>
      </x:c>
      <x:c r="I8" s="16" t="str">
        <x:v>8,000 answer requests/licensed user/year; 480,000 pooled for 60; index refresh separate.</x:v>
      </x:c>
      <x:c r="J8" s="16" t="str">
        <x:v>C1: §09 p.9</x:v>
      </x:c>
    </x:row>
    <x:row r="9" ht="30" customHeight="1">
      <x:c r="A9" s="26" t="str">
        <x:v>Noumi less Crestline (USD)</x:v>
      </x:c>
      <x:c r="B9" s="28"/>
      <x:c r="C9" s="28"/>
      <x:c r="D9" s="30"/>
      <x:c r="E9" s="30"/>
      <x:c r="F9" s="30"/>
      <x:c r="G9" s="30" t="n">
        <x:f>G7-G8</x:f>
        <x:v>3600</x:v>
      </x:c>
      <x:c r="H9" s="30" t="n">
        <x:f>H7-H8</x:f>
        <x:v>6000</x:v>
      </x:c>
      <x:c r="I9" s="26"/>
      <x:c r="J9" s="26"/>
    </x:row>
    <x:row r="11">
      <x:c r="A11" s="32" t="str">
        <x:v>Scope and interpretation notes</x:v>
      </x:c>
      <x:c r="B11" s="32"/>
      <x:c r="C11" s="32"/>
      <x:c r="D11" s="32"/>
      <x:c r="E11" s="32"/>
      <x:c r="F11" s="32"/>
      <x:c r="G11" s="32"/>
      <x:c r="H11" s="32"/>
      <x:c r="I11" s="32"/>
      <x:c r="J11" s="32"/>
    </x:row>
    <x:row r="12" ht="42" customHeight="1">
      <x:c r="A12" s="39" t="str">
        <x:v>Crestline arithmetic: 60 × $960 annual seat rate + $6,000 enhanced support + $12,000 onboarding = $75,600 first year; $63,600 recurring. Fees exclude applicable taxes.</x:v>
      </x:c>
      <x:c r="B12" s="39"/>
      <x:c r="C12" s="39"/>
      <x:c r="D12" s="39"/>
      <x:c r="E12" s="39"/>
      <x:c r="F12" s="39"/>
      <x:c r="G12" s="39"/>
      <x:c r="H12" s="39"/>
      <x:c r="I12" s="39"/>
      <x:c r="J12" s="39"/>
    </x:row>
    <x:row r="13" ht="42" customHeight="1">
      <x:c r="A13" s="40" t="str">
        <x:v>Noumi arithmetic: 60 × $1,080 annual seat rate + $4,800 enhanced P1 support + $9,600 implementation = $79,200 first year; $69,600 recurring. Quote states tax excluded.</x:v>
      </x:c>
      <x:c r="B13" s="40"/>
      <x:c r="C13" s="40"/>
      <x:c r="D13" s="40"/>
      <x:c r="E13" s="40"/>
      <x:c r="F13" s="40"/>
      <x:c r="G13" s="40"/>
      <x:c r="H13" s="40"/>
      <x:c r="I13" s="40"/>
      <x:c r="J13" s="40"/>
    </x:row>
    <x:row r="14" ht="42" customHeight="1">
      <x:c r="A14" s="40" t="str">
        <x:v>Onboarding is not like-for-like: Noumi quote includes two workflows, up to 200 selected files and administrator/end-user sessions; Crestline handbook describes one organization, two source connections, SAML/SCIM mapping, collection design and admin training.</x:v>
      </x:c>
      <x:c r="B14" s="40"/>
      <x:c r="C14" s="40"/>
      <x:c r="D14" s="40"/>
      <x:c r="E14" s="40"/>
      <x:c r="F14" s="40"/>
      <x:c r="G14" s="40"/>
      <x:c r="H14" s="40"/>
      <x:c r="I14" s="40"/>
      <x:c r="J14" s="40"/>
    </x:row>
    <x:row r="15" ht="42" customHeight="1">
      <x:c r="A15" s="40" t="str">
        <x:v>Usage units are not comparable: Noumi Credits are metered service consumption; Crestline answer requests exclude index refresh. Do not divide one allowance by the other or infer deliverable counts. Run the agreed pilot workload.</x:v>
      </x:c>
      <x:c r="B15" s="40"/>
      <x:c r="C15" s="40"/>
      <x:c r="D15" s="40"/>
      <x:c r="E15" s="40"/>
      <x:c r="F15" s="40"/>
      <x:c r="G15" s="40"/>
      <x:c r="H15" s="40"/>
      <x:c r="I15" s="40"/>
      <x:c r="J15" s="40"/>
    </x:row>
    <x:row r="16" ht="42" customHeight="1">
      <x:c r="A16" s="41" t="str">
        <x:v>Differences shown are arithmetic only, not savings, ROI or an award recommendation. The supplied documents do not normalize customer internal effort, third-party repository licenses, custom work or taxes.</x:v>
      </x:c>
      <x:c r="B16" s="41"/>
      <x:c r="C16" s="41"/>
      <x:c r="D16" s="41"/>
      <x:c r="E16" s="41"/>
      <x:c r="F16" s="41"/>
      <x:c r="G16" s="41"/>
      <x:c r="H16" s="41"/>
      <x:c r="I16" s="41"/>
      <x:c r="J16" s="41"/>
    </x:row>
  </x:sheetData>
  <x:mergeCells>
    <x:mergeCell ref="A1:J1"/>
    <x:mergeCell ref="A2:J2"/>
    <x:mergeCell ref="A3:J4"/>
    <x:mergeCell ref="A11:J11"/>
    <x:mergeCell ref="A12:J12"/>
    <x:mergeCell ref="A13:J13"/>
    <x:mergeCell ref="A14:J14"/>
    <x:mergeCell ref="A15:J15"/>
    <x:mergeCell ref="A16:J16"/>
  </x:mergeCells>
  <x:pageMargins left="0.7" right="0.7" top="0.75" bottom="0.75" header="0.3" footer="0.3"/>
  <x:tableParts count="1">
    <x:tablePart xmlns:r="http://schemas.openxmlformats.org/officeDocument/2006/relationships" r:id="R74a1af6d3d8b4213"/>
  </x:tableParts>
</x:worksheet>
</file>

<file path=xl/worksheets/sheet4.xml><?xml version="1.0" encoding="utf-8"?>
<x:worksheet xmlns:x="http://schemas.openxmlformats.org/spreadsheetml/2006/main">
  <x:sheetViews>
    <x:sheetView showGridLines="0" workbookViewId="0"/>
  </x:sheetViews>
  <x:sheetFormatPr defaultRowHeight="15"/>
  <x:cols>
    <x:col min="1" max="1" width="9" hidden="0" customWidth="1"/>
    <x:col min="2" max="2" width="56" hidden="0" customWidth="1"/>
    <x:col min="3" max="3" width="39" hidden="0" customWidth="1"/>
    <x:col min="4" max="4" width="59" hidden="0" customWidth="1"/>
    <x:col min="5" max="5" width="60" hidden="0" customWidth="1"/>
  </x:cols>
  <x:sheetData>
    <x:row r="1" ht="34" customHeight="1">
      <x:c r="A1" s="3" t="str">
        <x:v>Sources, method &amp; limitations</x:v>
      </x:c>
      <x:c r="B1" s="3" t="str">
        <x:v>Sources, method &amp; limitations</x:v>
      </x:c>
      <x:c r="C1" s="3" t="str">
        <x:v>Sources, method &amp; limitations</x:v>
      </x:c>
      <x:c r="D1" s="3" t="str">
        <x:v>Sources, method &amp; limitations</x:v>
      </x:c>
      <x:c r="E1" s="3" t="str">
        <x:v>Sources, method &amp; limitations</x:v>
      </x:c>
    </x:row>
    <x:row r="2" ht="28" customHeight="1">
      <x:c r="A2" s="7" t="str">
        <x:v>Use source IDs in the comparison sheets to trace each product statement back to the supplied files. No external web evidence was used.</x:v>
      </x:c>
      <x:c r="B2" s="7" t="str">
        <x:v>Use source IDs in the comparison sheets to trace each product statement back to the supplied files. No external web evidence was used.</x:v>
      </x:c>
      <x:c r="C2" s="7" t="str">
        <x:v>Use source IDs in the comparison sheets to trace each product statement back to the supplied files. No external web evidence was used.</x:v>
      </x:c>
      <x:c r="D2" s="7" t="str">
        <x:v>Use source IDs in the comparison sheets to trace each product statement back to the supplied files. No external web evidence was used.</x:v>
      </x:c>
      <x:c r="E2" s="7" t="str">
        <x:v>Use source IDs in the comparison sheets to trace each product statement back to the supplied files. No external web evidence was used.</x:v>
      </x:c>
    </x:row>
    <x:row r="3" ht="46" customHeight="1">
      <x:c r="A3"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B3"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C3"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D3"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E3"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row>
    <x:row r="4" ht="46" customHeight="1">
      <x:c r="A4"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B4"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C4"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D4"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c r="E4" s="11" t="str">
        <x:v>Current-date control (30 Sep 2026): the Requirements Matrix read-me says Addendum 01 was published 9 Oct 2026, and the Noumi quote says issued 14 Oct 2026; both dates are in the future. The AsterVale opportunity brief is also dated 1 Oct 2026. These are retained as supplied document claims and are not independently verifiable as current on this workbook date. Reconcile the procurement record before using any amended status or quote externally.</x:v>
      </x:c>
    </x:row>
    <x:row r="6" ht="36" customHeight="1">
      <x:c r="A6" s="20" t="str">
        <x:v>Ref</x:v>
      </x:c>
      <x:c r="B6" s="20" t="str">
        <x:v>Source file (workspace-relative)</x:v>
      </x:c>
      <x:c r="C6" s="20" t="str">
        <x:v>Edition / date stated by source</x:v>
      </x:c>
      <x:c r="D6" s="20" t="str">
        <x:v>Exact location used</x:v>
      </x:c>
      <x:c r="E6" s="20" t="str">
        <x:v>Use and evidence boundary</x:v>
      </x:c>
    </x:row>
    <x:row r="7" ht="91" customHeight="1">
      <x:c r="A7" s="21" t="str">
        <x:v>RFP §5.2 evaluation weighting</x:v>
      </x:c>
      <x:c r="B7" s="16" t="str">
        <x:v>04 Customer_Projects/AsterVale/01_Procurement/AsterVale_RFP.docx</x:v>
      </x:c>
      <x:c r="C7" s="16" t="str">
        <x:v>Issued 1 Oct 2026 according to schedule.</x:v>
      </x:c>
      <x:c r="D7" s="16" t="str">
        <x:v>§5.2 Evaluation method and Evaluation area table; §5.1–5.2 award rules.</x:v>
      </x:c>
      <x:c r="E7" s="16" t="str">
        <x:v>Category weights: context/memory 25%; deliverable quality/editability 20%; security/admin 20%; integration/operational fit 10%; implementation/adoption 10%; total cost/terms 15%. Final award also requires acceptable data handling, agreed contract and budget.</x:v>
      </x:c>
    </x:row>
    <x:row r="8" ht="91" customHeight="1">
      <x:c r="A8" s="21" t="str">
        <x:v>M1</x:v>
      </x:c>
      <x:c r="B8" s="16" t="str">
        <x:v>04 Customer_Projects/AsterVale/04_Response_Analysis/AsterVale_Requirements_Matrix.xlsx</x:v>
      </x:c>
      <x:c r="C8" s="16" t="str">
        <x:v>Matrix states Addendum 01 (9 Oct 2026); source date is future vs 30 Sep 2026.</x:v>
      </x:c>
      <x:c r="D8" s="16" t="str">
        <x:v>Read Me (priority/status legend and Addendum note); Requirements Matrix (Outcome rows; AV-001–AV-056); Product Gaps; Contract Deviations.</x:v>
      </x:c>
      <x:c r="E8" s="16" t="str">
        <x:v>Primary source for AsterVale detailed requirements and Must/Scored labels. Preserve matrix labels; do not treat the future-dated addendum status as currently verified.</x:v>
      </x:c>
    </x:row>
    <x:row r="9" ht="91" customHeight="1">
      <x:c r="A9" s="21" t="str">
        <x:v>B1</x:v>
      </x:c>
      <x:c r="B9" s="16" t="str">
        <x:v>04 Customer_Projects/AsterVale/01_Procurement/AsterVale_Opportunity_Brief.md</x:v>
      </x:c>
      <x:c r="C9" s="16" t="str">
        <x:v>Version 1.1; snapshot 1 Oct 2026 (future vs 30 Sep 2026).</x:v>
      </x:c>
      <x:c r="D9" s="16" t="str">
        <x:v>§§2–3 and 7: customer workflow, buying context, competitive framing and source limitations.</x:v>
      </x:c>
      <x:c r="E9" s="16" t="str">
        <x:v>Used to contextualize workflow continuity and priorities; not used to prove product capability. Its timestamp is future-dated.</x:v>
      </x:c>
    </x:row>
    <x:row r="10" ht="91" customHeight="1">
      <x:c r="A10" s="21" t="str">
        <x:v>N1</x:v>
      </x:c>
      <x:c r="B10" s="16" t="str">
        <x:v>01 Noumi_Library/Product/Noumi_Product_Capabilities.md</x:v>
      </x:c>
      <x:c r="C10" s="16" t="str">
        <x:v>Noumi Enterprise 2026.3; v1.1; 28 Sep 2026.</x:v>
      </x:c>
      <x:c r="D10" s="16" t="str">
        <x:v>CAP-001–046; especially CAP-003/006/008–010/012/016/020–022/028–046; §§4–6 and §8.</x:v>
      </x:c>
      <x:c r="E10" s="16" t="str">
        <x:v>Primary Noumi capability source; availability labels and stated boundaries are preserved. Product documentation is not a customer-specific acceptance result.</x:v>
      </x:c>
    </x:row>
    <x:row r="11" ht="91" customHeight="1">
      <x:c r="A11" s="21" t="str">
        <x:v>N2</x:v>
      </x:c>
      <x:c r="B11" s="16" t="str">
        <x:v>01 Noumi_Library/Security/Noumi_Security_and_Data_Handling.md</x:v>
      </x:c>
      <x:c r="C11" s="16" t="str">
        <x:v>Noumi Enterprise 2026.3; v1.0; 28 Sep 2026.</x:v>
      </x:c>
      <x:c r="D11" s="16" t="str">
        <x:v>§§1,3–10: processing, permissions, keys, models, lifecycle, resilience and assurance.</x:v>
      </x:c>
      <x:c r="E11" s="16" t="str">
        <x:v>Security/data-flow source. Recovery objectives and stated controls should be reconciled with the executed agreement and configuration.</x:v>
      </x:c>
    </x:row>
    <x:row r="12" ht="91" customHeight="1">
      <x:c r="A12" s="21" t="str">
        <x:v>C1</x:v>
      </x:c>
      <x:c r="B12" s="16" t="str">
        <x:v>03_Market_and_History/Competitors/Crestline_Product_Documentation.pdf</x:v>
      </x:c>
      <x:c r="C12" s="16" t="str">
        <x:v>Crestline Workbench 6.2 Enterprise; document C-WB-62-202609, rev 1.0; published 21 Sep 2026.</x:v>
      </x:c>
      <x:c r="D12" s="16" t="str">
        <x:v>§02 p.2; §03 p.3; §04 p.4; §05 p.5; §06 p.6; §07 p.7; §08 p.8; §09 p.9; §10 p.10.</x:v>
      </x:c>
      <x:c r="E12" s="16" t="str">
        <x:v>Sole Crestline product handbook used. “Not described” is treated as unknown, not unsupported. Service, security, commercial and other claims remain subject to current order/schedule.</x:v>
      </x:c>
    </x:row>
    <x:row r="13" ht="91" customHeight="1">
      <x:c r="A13" s="21" t="str">
        <x:v>Q1</x:v>
      </x:c>
      <x:c r="B13" s="16" t="str">
        <x:v>04_Customer_Projects/AsterVale/02_Clarifications_and_Quote/AsterVale_Quote.xlsx</x:v>
      </x:c>
      <x:c r="C13" s="16" t="str">
        <x:v>Quote AV-Q-2026-041 v1.0; issued 14 Oct 2026; valid through 30 Nov 2026 (future vs 30 Sep 2026).</x:v>
      </x:c>
      <x:c r="D13" s="16" t="str">
        <x:v>Quote tab rows 5–13; Scope and conditions rows 5–20.</x:v>
      </x:c>
      <x:c r="E13" s="16" t="str">
        <x:v>Used only for Noumi fee arithmetic and proposed scope. Not independently current-verifiable as of this workbook date; customer acceptance and contract execution remain outstanding in the source.</x:v>
      </x:c>
    </x:row>
    <x:row r="14">
      <x:c r="A14" s="32" t="str">
        <x:v>Interpretation rules</x:v>
      </x:c>
      <x:c r="B14" s="32"/>
      <x:c r="C14" s="32"/>
      <x:c r="D14" s="32"/>
      <x:c r="E14" s="32"/>
    </x:row>
    <x:row r="15" ht="34" customHeight="1">
      <x:c r="A15" s="39" t="str">
        <x:v>Priority: “Must” and “Scored” are reproduced from the matrix; no numerical weighting or aggregate winner score is created.</x:v>
      </x:c>
      <x:c r="B15" s="39"/>
      <x:c r="C15" s="39"/>
      <x:c r="D15" s="39"/>
      <x:c r="E15" s="39"/>
    </x:row>
    <x:row r="16" ht="34" customHeight="1">
      <x:c r="A16" s="40" t="str">
        <x:v>Evidence: product fit is reported only where the cited guide documents it. A gap stated in the matrix or product guide is distinguished from a capability not addressed in the Crestline handbook.</x:v>
      </x:c>
      <x:c r="B16" s="40"/>
      <x:c r="C16" s="40"/>
      <x:c r="D16" s="40"/>
      <x:c r="E16" s="40"/>
    </x:row>
    <x:row r="17" ht="34" customHeight="1">
      <x:c r="A17" s="40" t="str">
        <x:v>Commercial: annual fees are arithmetic on source-stated rates and 60 seats; implementation, usage, support and internal effort are not fully normalized. Values exclude tax.</x:v>
      </x:c>
      <x:c r="B17" s="40"/>
      <x:c r="C17" s="40"/>
      <x:c r="D17" s="40"/>
      <x:c r="E17" s="40"/>
    </x:row>
    <x:row r="18" ht="34" customHeight="1">
      <x:c r="A18" s="41" t="str">
        <x:v>Audience: buyer-oriented decision support based on the supplied evidence; not a substitute for a current security review, legal review, customer acceptance test or approved procurement response.</x:v>
      </x:c>
      <x:c r="B18" s="41"/>
      <x:c r="C18" s="41"/>
      <x:c r="D18" s="41"/>
      <x:c r="E18" s="41"/>
    </x:row>
  </x:sheetData>
  <x:mergeCells>
    <x:mergeCell ref="A1:E1"/>
    <x:mergeCell ref="A2:E2"/>
    <x:mergeCell ref="A3:E4"/>
    <x:mergeCell ref="A14:E14"/>
    <x:mergeCell ref="A15:E15"/>
    <x:mergeCell ref="A16:E16"/>
    <x:mergeCell ref="A17:E17"/>
    <x:mergeCell ref="A18:E18"/>
  </x:mergeCells>
  <x:pageMargins left="0.7" right="0.7" top="0.75" bottom="0.75" header="0.3" footer="0.3"/>
  <x:tableParts count="1">
    <x:tablePart xmlns:r="http://schemas.openxmlformats.org/officeDocument/2006/relationships" r:id="R2873ef57bc20473d"/>
  </x:tableParts>
</x:worksheet>
</file>