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worksheets/sheet4.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d3a131ef76de4db5" /></Relationships>
</file>

<file path=xl/workbook.xml><?xml version="1.0" encoding="utf-8"?>
<x:workbook xmlns:x="http://schemas.openxmlformats.org/spreadsheetml/2006/main">
  <x:sheets>
    <x:sheet xmlns:r="http://schemas.openxmlformats.org/officeDocument/2006/relationships" name="Bid decision" sheetId="1" r:id="Rc7ff3d11c1ca45a8"/>
    <x:sheet xmlns:r="http://schemas.openxmlformats.org/officeDocument/2006/relationships" name="Clause review" sheetId="2" r:id="R46079915f74b4df5"/>
    <x:sheet xmlns:r="http://schemas.openxmlformats.org/officeDocument/2006/relationships" name="Read me &amp; sources" sheetId="3" r:id="Rb1b12b56332e4491"/>
    <x:sheet xmlns:r="http://schemas.openxmlformats.org/officeDocument/2006/relationships" name="Exposure illustration" sheetId="4" r:id="Rdf1fcc05b42248f6"/>
  </x:sheets>
</x:workbook>
</file>

<file path=xl/sharedStrings.xml><?xml version="1.0" encoding="utf-8"?>
<x:sst xmlns:x="http://schemas.openxmlformats.org/spreadsheetml/2006/main"/>
</file>

<file path=xl/styles.xml><?xml version="1.0" encoding="utf-8"?>
<x:styleSheet xmlns:x="http://schemas.openxmlformats.org/spreadsheetml/2006/main">
  <x:numFmts count="3">
    <x:numFmt numFmtId="200" formatCode="yyyy-mm-dd"/>
    <x:numFmt numFmtId="201" formatCode="&quot;$&quot;#,##0"/>
    <x:numFmt numFmtId="202" formatCode="0.0&quot;×&quot;"/>
  </x:numFmts>
  <x:fonts count="11">
    <x:font>
      <x:sz val="11"/>
      <x:name val="Carlito"/>
    </x:font>
    <x:font>
      <x:b/>
      <x:sz val="18"/>
      <x:color rgb="FFFFFFFF"/>
      <x:name val="Aptos Display"/>
    </x:font>
    <x:font>
      <x:sz val="10"/>
      <x:color rgb="FF5E6D7E"/>
      <x:name val="Aptos"/>
    </x:font>
    <x:font>
      <x:b/>
      <x:sz val="10"/>
      <x:color rgb="FFFFFFFF"/>
      <x:name val="Aptos"/>
    </x:font>
    <x:font>
      <x:b/>
      <x:sz val="20"/>
      <x:color rgb="FF203044"/>
      <x:name val="Aptos Display"/>
    </x:font>
    <x:font>
      <x:b/>
      <x:sz val="10"/>
      <x:color rgb="FF007F79"/>
      <x:name val="Aptos"/>
    </x:font>
    <x:font>
      <x:b/>
      <x:sz val="11"/>
      <x:color rgb="FF88540A"/>
      <x:name val="Aptos"/>
    </x:font>
    <x:font>
      <x:sz val="10"/>
      <x:color rgb="FF203044"/>
      <x:name val="Aptos"/>
    </x:font>
    <x:font>
      <x:b/>
      <x:sz val="17"/>
      <x:color rgb="FFFFFFFF"/>
      <x:name val="Aptos Display"/>
    </x:font>
    <x:font>
      <x:b/>
      <x:sz val="10"/>
      <x:color rgb="FF203044"/>
      <x:name val="Aptos"/>
    </x:font>
    <x:font>
      <x:b/>
      <x:sz val="11"/>
      <x:color rgb="FF1260AA"/>
      <x:name val="Aptos"/>
    </x:font>
  </x:fonts>
  <x:fills count="8">
    <x:fill>
      <x:patternFill patternType="none"/>
    </x:fill>
    <x:fill>
      <x:patternFill patternType="gray125"/>
    </x:fill>
    <x:fill>
      <x:patternFill patternType="solid">
        <x:fgColor rgb="FF15263A"/>
      </x:patternFill>
    </x:fill>
    <x:fill>
      <x:patternFill patternType="solid">
        <x:fgColor rgb="FFF3F6F9"/>
      </x:patternFill>
    </x:fill>
    <x:fill>
      <x:patternFill patternType="solid">
        <x:fgColor rgb="FF35465C"/>
      </x:patternFill>
    </x:fill>
    <x:fill>
      <x:patternFill patternType="solid">
        <x:fgColor rgb="FFE9F3F2"/>
      </x:patternFill>
    </x:fill>
    <x:fill>
      <x:patternFill patternType="solid">
        <x:fgColor rgb="FFFFF1D5"/>
      </x:patternFill>
    </x:fill>
    <x:fill>
      <x:patternFill patternType="solid">
        <x:fgColor rgb="FFFFFFFF"/>
      </x:patternFill>
    </x:fill>
  </x:fills>
  <x:borders count="2">
    <x:border/>
    <x:border>
      <x:right style="thin">
        <x:color rgb="FFDCE4EA"/>
      </x:right>
    </x:border>
  </x:borders>
  <x:cellStyleXfs count="1">
    <x:xf numFmtId="0" fontId="0" fillId="0" borderId="0"/>
  </x:cellStyleXfs>
  <x:cellXfs count="50">
    <x:xf numFmtId="0" fontId="0" fillId="0" borderId="0" xfId="0"/>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vertical="center"/>
    </x:xf>
    <x:xf numFmtId="0" fontId="0" fillId="3" borderId="0" xfId="0" applyNumberFormat="1" applyFont="1" applyFill="1" applyBorder="1"/>
    <x:xf numFmtId="0" fontId="2" fillId="3" borderId="0" xfId="0" applyNumberFormat="1" applyFont="1" applyFill="1" applyBorder="1"/>
    <x:xf numFmtId="0" fontId="2" fillId="3" borderId="0" xfId="0" applyNumberFormat="1" applyFont="1" applyFill="1" applyBorder="1" applyAlignment="1">
      <x:alignment wrapText="1"/>
    </x:xf>
    <x:xf numFmtId="0" fontId="2" fillId="3" borderId="0" xfId="0" applyNumberFormat="1" applyFont="1" applyFill="1" applyBorder="1" applyAlignment="1">
      <x:alignment vertical="center" wrapText="1"/>
    </x:xf>
    <x:xf numFmtId="0" fontId="0" fillId="4" borderId="0" xfId="0" applyNumberFormat="1" applyFont="1" applyFill="1" applyBorder="1"/>
    <x:xf numFmtId="0" fontId="3" fillId="4" borderId="0" xfId="0" applyNumberFormat="1" applyFont="1" applyFill="1" applyBorder="1"/>
    <x:xf numFmtId="0" fontId="3" fillId="4" borderId="0" xfId="0" applyNumberFormat="1" applyFont="1" applyFill="1" applyBorder="1" applyAlignment="1">
      <x:alignment vertical="center"/>
    </x:xf>
    <x:xf numFmtId="0" fontId="4" fillId="3" borderId="0" xfId="0" applyNumberFormat="1" applyFont="1" applyFill="1" applyBorder="1"/>
    <x:xf numFmtId="0" fontId="4" fillId="3" borderId="0" xfId="0" applyNumberFormat="1" applyFont="1" applyFill="1" applyBorder="1" applyAlignment="1">
      <x:alignment horizontal="center"/>
    </x:xf>
    <x:xf numFmtId="0" fontId="4" fillId="3" borderId="0" xfId="0" applyNumberFormat="1" applyFont="1" applyFill="1" applyBorder="1" applyAlignment="1">
      <x:alignment horizontal="center" vertical="center"/>
    </x:xf>
    <x:xf numFmtId="0" fontId="0" fillId="5" borderId="0" xfId="0" applyNumberFormat="1" applyFont="1" applyFill="1" applyBorder="1"/>
    <x:xf numFmtId="0" fontId="5" fillId="5" borderId="0" xfId="0" applyNumberFormat="1" applyFont="1" applyFill="1" applyBorder="1"/>
    <x:xf numFmtId="0" fontId="5" fillId="5" borderId="0" xfId="0" applyNumberFormat="1" applyFont="1" applyFill="1" applyBorder="1" applyAlignment="1">
      <x:alignment vertical="center"/>
    </x:xf>
    <x:xf numFmtId="0" fontId="0" fillId="6" borderId="0" xfId="0" applyNumberFormat="1" applyFont="1" applyFill="1" applyBorder="1"/>
    <x:xf numFmtId="0" fontId="6" fillId="6" borderId="0" xfId="0" applyNumberFormat="1" applyFont="1" applyFill="1" applyBorder="1"/>
    <x:xf numFmtId="0" fontId="6" fillId="6" borderId="0" xfId="0" applyNumberFormat="1" applyFont="1" applyFill="1" applyBorder="1" applyAlignment="1">
      <x:alignment wrapText="1"/>
    </x:xf>
    <x:xf numFmtId="0" fontId="6" fillId="6" borderId="0" xfId="0" applyNumberFormat="1" applyFont="1" applyFill="1" applyBorder="1" applyAlignment="1">
      <x:alignment vertical="center" wrapText="1"/>
    </x:xf>
    <x:xf numFmtId="0" fontId="7" fillId="3" borderId="0" xfId="0" applyNumberFormat="1" applyFont="1" applyFill="1" applyBorder="1"/>
    <x:xf numFmtId="0" fontId="7" fillId="3" borderId="0" xfId="0" applyNumberFormat="1" applyFont="1" applyFill="1" applyBorder="1" applyAlignment="1">
      <x:alignment wrapText="1"/>
    </x:xf>
    <x:xf numFmtId="0" fontId="7" fillId="3" borderId="0" xfId="0" applyNumberFormat="1" applyFont="1" applyFill="1" applyBorder="1" applyAlignment="1">
      <x:alignment vertical="center" wrapText="1"/>
    </x:xf>
    <x:xf numFmtId="0" fontId="0" fillId="7" borderId="0" xfId="0" applyNumberFormat="1" applyFont="1" applyFill="1" applyBorder="1"/>
    <x:xf numFmtId="0" fontId="7" fillId="7" borderId="0" xfId="0" applyNumberFormat="1" applyFont="1" applyFill="1" applyBorder="1"/>
    <x:xf numFmtId="0" fontId="7" fillId="7" borderId="0" xfId="0" applyNumberFormat="1" applyFont="1" applyFill="1" applyBorder="1" applyAlignment="1">
      <x:alignment wrapText="1"/>
    </x:xf>
    <x:xf numFmtId="0" fontId="7" fillId="7" borderId="0" xfId="0" applyNumberFormat="1" applyFont="1" applyFill="1" applyBorder="1" applyAlignment="1">
      <x:alignment vertical="center" wrapText="1"/>
    </x:xf>
    <x:xf numFmtId="0" fontId="8" fillId="2" borderId="0" xfId="0" applyNumberFormat="1" applyFont="1" applyFill="1" applyBorder="1"/>
    <x:xf numFmtId="0" fontId="8" fillId="2" borderId="0" xfId="0" applyNumberFormat="1" applyFont="1" applyFill="1" applyBorder="1" applyAlignment="1">
      <x:alignment vertical="center"/>
    </x:xf>
    <x:xf numFmtId="0" fontId="3" fillId="4" borderId="0" xfId="0" applyNumberFormat="1" applyFont="1" applyFill="1" applyBorder="1" applyAlignment="1">
      <x:alignment wrapText="1"/>
    </x:xf>
    <x:xf numFmtId="0" fontId="3" fillId="4" borderId="0" xfId="0" applyNumberFormat="1" applyFont="1" applyFill="1" applyBorder="1" applyAlignment="1">
      <x:alignment vertical="center" wrapText="1"/>
    </x:xf>
    <x:xf numFmtId="0" fontId="7" fillId="7" borderId="0" xfId="0" applyNumberFormat="1" applyFont="1" applyFill="1" applyBorder="1" applyAlignment="1">
      <x:alignment vertical="top" wrapText="1"/>
    </x:xf>
    <x:xf numFmtId="0" fontId="5" fillId="7" borderId="0" xfId="0" applyNumberFormat="1" applyFont="1" applyFill="1" applyBorder="1" applyAlignment="1">
      <x:alignment vertical="top" wrapText="1"/>
    </x:xf>
    <x:xf numFmtId="0" fontId="9" fillId="7" borderId="0" xfId="0" applyNumberFormat="1" applyFont="1" applyFill="1" applyBorder="1" applyAlignment="1">
      <x:alignment vertical="top" wrapText="1"/>
    </x:xf>
    <x:xf numFmtId="0" fontId="7" fillId="3" borderId="0" xfId="0" applyNumberFormat="1" applyFont="1" applyFill="1" applyBorder="1" applyAlignment="1">
      <x:alignment vertical="top" wrapText="1"/>
    </x:xf>
    <x:xf numFmtId="0" fontId="5" fillId="3" borderId="0" xfId="0" applyNumberFormat="1" applyFont="1" applyFill="1" applyBorder="1" applyAlignment="1">
      <x:alignment vertical="top" wrapText="1"/>
    </x:xf>
    <x:xf numFmtId="0" fontId="9" fillId="3" borderId="0" xfId="0" applyNumberFormat="1" applyFont="1" applyFill="1" applyBorder="1" applyAlignment="1">
      <x:alignment vertical="top" wrapText="1"/>
    </x:xf>
    <x:xf numFmtId="200" fontId="7" fillId="7" borderId="0" xfId="0" applyNumberFormat="1" applyFont="1" applyFill="1" applyBorder="1" applyAlignment="1">
      <x:alignment vertical="top" wrapText="1"/>
    </x:xf>
    <x:xf numFmtId="200" fontId="7" fillId="3" borderId="0" xfId="0" applyNumberFormat="1" applyFont="1" applyFill="1" applyBorder="1" applyAlignment="1">
      <x:alignment vertical="top" wrapText="1"/>
    </x:xf>
    <x:xf numFmtId="201" fontId="0" fillId="0" borderId="0" xfId="0" applyNumberFormat="1" applyFont="1" applyFill="1" applyBorder="1"/>
    <x:xf numFmtId="202" fontId="0" fillId="0" borderId="0" xfId="0" applyNumberFormat="1" applyFont="1" applyFill="1" applyBorder="1"/>
    <x:xf numFmtId="201" fontId="10" fillId="0" borderId="0" xfId="0" applyNumberFormat="1" applyFont="1" applyFill="1" applyBorder="1"/>
    <x:xf numFmtId="201" fontId="0" fillId="3" borderId="0" xfId="0" applyNumberFormat="1" applyFont="1" applyFill="1" applyBorder="1"/>
    <x:xf numFmtId="201" fontId="7" fillId="3" borderId="0" xfId="0" applyNumberFormat="1" applyFont="1" applyFill="1" applyBorder="1"/>
    <x:xf numFmtId="0" fontId="0" fillId="0" borderId="0" xfId="0" applyNumberFormat="1" applyFont="1" applyFill="1" applyBorder="1" applyAlignment="1">
      <x:alignment wrapText="1"/>
    </x:xf>
    <x:xf numFmtId="201" fontId="0" fillId="0" borderId="0" xfId="0" applyNumberFormat="1" applyFont="1" applyFill="1" applyBorder="1" applyAlignment="1">
      <x:alignment horizontal="right"/>
    </x:xf>
    <x:xf numFmtId="201" fontId="10" fillId="0" borderId="0" xfId="0" applyNumberFormat="1" applyFont="1" applyFill="1" applyBorder="1" applyAlignment="1">
      <x:alignment horizontal="right"/>
    </x:xf>
    <x:xf numFmtId="201" fontId="7" fillId="3" borderId="0" xfId="0" applyNumberFormat="1" applyFont="1" applyFill="1" applyBorder="1" applyAlignment="1">
      <x:alignment horizontal="right"/>
    </x:xf>
    <x:xf numFmtId="201" fontId="0" fillId="0" borderId="1" xfId="0" applyNumberFormat="1" applyFont="1" applyFill="1" applyBorder="1" applyAlignment="1">
      <x:alignment horizontal="right"/>
    </x:xf>
  </x:cellXfs>
  <x:cellStyles count="1">
    <x:cellStyle name="Normal" xfId="0"/>
  </x:cellStyles>
  <x:dxfs count="7">
    <x:dxf>
      <x:font>
        <x:b/>
        <x:color rgb="FFA22925"/>
      </x:font>
      <x:fill>
        <x:patternFill patternType="solid">
          <x:bgColor rgb="FFFCE8E5"/>
        </x:patternFill>
      </x:fill>
    </x:dxf>
    <x:dxf>
      <x:font>
        <x:b/>
        <x:color rgb="FF88540A"/>
      </x:font>
      <x:fill>
        <x:patternFill patternType="solid">
          <x:bgColor rgb="FFFFF1D5"/>
        </x:patternFill>
      </x:fill>
    </x:dxf>
    <x:dxf>
      <x:font>
        <x:b/>
        <x:color rgb="FF007F79"/>
      </x:font>
      <x:fill>
        <x:patternFill patternType="solid">
          <x:bgColor rgb="FFE9F3F2"/>
        </x:patternFill>
      </x:fill>
    </x:dxf>
    <x:dxf>
      <x:font>
        <x:b/>
        <x:color rgb="FFA22925"/>
      </x:font>
      <x:fill>
        <x:patternFill patternType="solid">
          <x:bgColor rgb="FFFCE8E5"/>
        </x:patternFill>
      </x:fill>
    </x:dxf>
    <x:dxf>
      <x:font>
        <x:b/>
        <x:color rgb="FF88540A"/>
      </x:font>
      <x:fill>
        <x:patternFill patternType="solid">
          <x:bgColor rgb="FFFFF1D5"/>
        </x:patternFill>
      </x:fill>
    </x:dxf>
    <x:dxf>
      <x:font>
        <x:b/>
        <x:color rgb="FF12673E"/>
      </x:font>
      <x:fill>
        <x:patternFill patternType="solid">
          <x:bgColor rgb="FFE6F5EC"/>
        </x:patternFill>
      </x:fill>
    </x:dxf>
    <x:dxf>
      <x:font>
        <x:color rgb="FF88540A"/>
      </x:font>
      <x:fill>
        <x:patternFill patternType="solid">
          <x:bgColor rgb="FFFFF1D5"/>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12afd18af1194bd7" /><Relationship Type="http://schemas.openxmlformats.org/officeDocument/2006/relationships/theme" Target="/xl/theme/theme1.xml" Id="R5534b2e58e994d47" /><Relationship Type="http://schemas.openxmlformats.org/officeDocument/2006/relationships/sharedStrings" Target="/xl/sharedStrings.xml" Id="Ref4f4bf86db14ec7" /><Relationship Type="http://schemas.openxmlformats.org/officeDocument/2006/relationships/worksheet" Target="/xl/worksheets/sheet1.xml" Id="Rc7ff3d11c1ca45a8" /><Relationship Type="http://schemas.openxmlformats.org/officeDocument/2006/relationships/worksheet" Target="/xl/worksheets/sheet2.xml" Id="R46079915f74b4df5" /><Relationship Type="http://schemas.openxmlformats.org/officeDocument/2006/relationships/worksheet" Target="/xl/worksheets/sheet3.xml" Id="Rb1b12b56332e4491" /><Relationship Type="http://schemas.openxmlformats.org/officeDocument/2006/relationships/worksheet" Target="/xl/worksheets/sheet4.xml" Id="Rdf1fcc05b42248f6" /></Relationships>
</file>

<file path=xl/tables/table1.xml><?xml version="1.0" encoding="utf-8"?>
<x:table xmlns:x="http://schemas.openxmlformats.org/spreadsheetml/2006/main" id="1" name="AsterValeIssues" displayName="AsterValeIssues" ref="A6:S36" headerRowCount="1" totalsRowCount="0" totalsRowShown="0">
  <x:autoFilter ref="A6:S36"/>
  <x:tableColumns count="19">
    <x:tableColumn id="1" name="ID"/>
    <x:tableColumn id="2" name="Issue"/>
    <x:tableColumn id="3" name="AsterVale clause"/>
    <x:tableColumn id="4" name="Customer draft / request"/>
    <x:tableColumn id="5" name="Noumi clause"/>
    <x:tableColumn id="6" name="Noumi standard / policy"/>
    <x:tableColumn id="7" name="Difference &amp; conflict"/>
    <x:tableColumn id="8" name="Business / delivery impact"/>
    <x:tableColumn id="9" name="Proposed change / negotiation position"/>
    <x:tableColumn id="10" name="Bid gate"/>
    <x:tableColumn id="11" name="Policy disposition"/>
    <x:tableColumn id="12" name="Required approvals"/>
    <x:tableColumn id="13" name="Decision evidence / dependencies"/>
    <x:tableColumn id="14" name="Financial or timing effect"/>
    <x:tableColumn id="15" name="Decision"/>
    <x:tableColumn id="16" name="Decision date"/>
    <x:tableColumn id="17" name="AsterVale source"/>
    <x:tableColumn id="18" name="Noumi source"/>
    <x:tableColumn id="19" name="Customer response / date"/>
  </x:tableColumns>
  <x:tableStyleInfo name="TableStyleMedium2"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2.xml.rels>&#65279;<?xml version="1.0" encoding="utf-8"?><Relationships xmlns="http://schemas.openxmlformats.org/package/2006/relationships"><Relationship Type="http://schemas.openxmlformats.org/officeDocument/2006/relationships/table" Target="/xl/tables/table1.xml" Id="R9b4f76fcc2284064" /></Relationships>
</file>

<file path=xl/worksheets/sheet1.xml><?xml version="1.0" encoding="utf-8"?>
<x:worksheet xmlns:x="http://schemas.openxmlformats.org/spreadsheetml/2006/main">
  <x:sheetViews>
    <x:sheetView showGridLines="0" workbookViewId="0"/>
  </x:sheetViews>
  <x:sheetFormatPr defaultRowHeight="15"/>
  <x:cols>
    <x:col min="1" max="1" width="19" hidden="0" customWidth="1"/>
    <x:col min="2" max="2" width="19" hidden="0" customWidth="1"/>
    <x:col min="3" max="3" width="19" hidden="0" customWidth="1"/>
    <x:col min="4" max="4" width="19" hidden="0" customWidth="1"/>
    <x:col min="5" max="5" width="19" hidden="0" customWidth="1"/>
    <x:col min="6" max="6" width="19" hidden="0" customWidth="1"/>
    <x:col min="7" max="7" width="19" hidden="0" customWidth="1"/>
    <x:col min="8" max="8" width="19" hidden="0" customWidth="1"/>
  </x:cols>
  <x:sheetData>
    <x:row r="1" ht="26" customHeight="1">
      <x:c r="A1" s="3" t="str">
        <x:v>ASTERVALE  /  CONTRACT &amp; BID GATES</x:v>
      </x:c>
      <x:c r="B1" s="3" t="str">
        <x:v>ASTERVALE  /  CONTRACT &amp; BID GATES</x:v>
      </x:c>
      <x:c r="C1" s="3" t="str">
        <x:v>ASTERVALE  /  CONTRACT &amp; BID GATES</x:v>
      </x:c>
      <x:c r="D1" s="3" t="str">
        <x:v>ASTERVALE  /  CONTRACT &amp; BID GATES</x:v>
      </x:c>
      <x:c r="E1" s="3" t="str">
        <x:v>ASTERVALE  /  CONTRACT &amp; BID GATES</x:v>
      </x:c>
      <x:c r="F1" s="3" t="str">
        <x:v>ASTERVALE  /  CONTRACT &amp; BID GATES</x:v>
      </x:c>
      <x:c r="G1" s="3" t="str">
        <x:v>ASTERVALE  /  CONTRACT &amp; BID GATES</x:v>
      </x:c>
      <x:c r="H1" s="3" t="str">
        <x:v>ASTERVALE  /  CONTRACT &amp; BID GATES</x:v>
      </x:c>
    </x:row>
    <x:row r="2" ht="26" customHeight="1">
      <x:c r="A2" s="3" t="str">
        <x:v>ASTERVALE  /  CONTRACT &amp; BID GATES</x:v>
      </x:c>
      <x:c r="B2" s="3" t="str">
        <x:v>ASTERVALE  /  CONTRACT &amp; BID GATES</x:v>
      </x:c>
      <x:c r="C2" s="3" t="str">
        <x:v>ASTERVALE  /  CONTRACT &amp; BID GATES</x:v>
      </x:c>
      <x:c r="D2" s="3" t="str">
        <x:v>ASTERVALE  /  CONTRACT &amp; BID GATES</x:v>
      </x:c>
      <x:c r="E2" s="3" t="str">
        <x:v>ASTERVALE  /  CONTRACT &amp; BID GATES</x:v>
      </x:c>
      <x:c r="F2" s="3" t="str">
        <x:v>ASTERVALE  /  CONTRACT &amp; BID GATES</x:v>
      </x:c>
      <x:c r="G2" s="3" t="str">
        <x:v>ASTERVALE  /  CONTRACT &amp; BID GATES</x:v>
      </x:c>
      <x:c r="H2" s="3" t="str">
        <x:v>ASTERVALE  /  CONTRACT &amp; BID GATES</x:v>
      </x:c>
    </x:row>
    <x:row r="3" ht="28" customHeight="1">
      <x:c r="A3" s="7" t="str">
        <x:v>Working review • 30 September 2026 (document-based, future-dated procurement material unverified) • Internal assessment only — not approval to submit, contract or sign.</x:v>
      </x:c>
      <x:c r="B3" s="7" t="str">
        <x:v>Working review • 30 September 2026 (document-based, future-dated procurement material unverified) • Internal assessment only — not approval to submit, contract or sign.</x:v>
      </x:c>
      <x:c r="C3" s="7" t="str">
        <x:v>Working review • 30 September 2026 (document-based, future-dated procurement material unverified) • Internal assessment only — not approval to submit, contract or sign.</x:v>
      </x:c>
      <x:c r="D3" s="7" t="str">
        <x:v>Working review • 30 September 2026 (document-based, future-dated procurement material unverified) • Internal assessment only — not approval to submit, contract or sign.</x:v>
      </x:c>
      <x:c r="E3" s="7" t="str">
        <x:v>Working review • 30 September 2026 (document-based, future-dated procurement material unverified) • Internal assessment only — not approval to submit, contract or sign.</x:v>
      </x:c>
      <x:c r="F3" s="7" t="str">
        <x:v>Working review • 30 September 2026 (document-based, future-dated procurement material unverified) • Internal assessment only — not approval to submit, contract or sign.</x:v>
      </x:c>
      <x:c r="G3" s="7" t="str">
        <x:v>Working review • 30 September 2026 (document-based, future-dated procurement material unverified) • Internal assessment only — not approval to submit, contract or sign.</x:v>
      </x:c>
      <x:c r="H3" s="7" t="str">
        <x:v>Working review • 30 September 2026 (document-based, future-dated procurement material unverified) • Internal assessment only — not approval to submit, contract or sign.</x:v>
      </x:c>
    </x:row>
    <x:row r="5" ht="27" customHeight="1">
      <x:c r="A5" s="10" t="str">
        <x:v>Material issues</x:v>
      </x:c>
      <x:c r="B5" s="10"/>
      <x:c r="C5" s="10" t="str">
        <x:v>Bid holds</x:v>
      </x:c>
      <x:c r="D5" s="10"/>
      <x:c r="E5" s="10" t="str">
        <x:v>Executive exceptions</x:v>
      </x:c>
      <x:c r="F5" s="10"/>
      <x:c r="G5" s="10" t="str">
        <x:v>Open decisions</x:v>
      </x:c>
      <x:c r="H5" s="10"/>
    </x:row>
    <x:row r="6" ht="28" customHeight="1">
      <x:c r="A6" s="13" t="n">
        <x:f>COUNTA('Clause review'!$A$7:$A$36)</x:f>
        <x:v>30</x:v>
      </x:c>
      <x:c r="B6" s="13"/>
      <x:c r="C6" s="13" t="n">
        <x:f>COUNTIF('Clause review'!$J$7:$J$36,"BID HOLD")</x:f>
        <x:v>12</x:v>
      </x:c>
      <x:c r="D6" s="13"/>
      <x:c r="E6" s="13" t="n">
        <x:f>COUNTIF('Clause review'!$K$7:$K$36,"Executive exception required")</x:f>
        <x:v>5</x:v>
      </x:c>
      <x:c r="F6" s="13"/>
      <x:c r="G6" s="13" t="n">
        <x:f>COUNTIF('Clause review'!$O$7:$O$36,"Open")</x:f>
        <x:v>30</x:v>
      </x:c>
      <x:c r="H6" s="13"/>
    </x:row>
    <x:row r="7" ht="28" customHeight="1">
      <x:c r="A7" s="13"/>
      <x:c r="B7" s="13"/>
      <x:c r="C7" s="13"/>
      <x:c r="D7" s="13"/>
      <x:c r="E7" s="13"/>
      <x:c r="F7" s="13"/>
      <x:c r="G7" s="13"/>
      <x:c r="H7" s="13"/>
    </x:row>
    <x:row r="9" ht="27" customHeight="1">
      <x:c r="A9" s="16" t="str">
        <x:v>RECOMMENDATION / SUBMISSION CONDITION</x:v>
      </x:c>
      <x:c r="B9" s="16" t="str">
        <x:v>RECOMMENDATION / SUBMISSION CONDITION</x:v>
      </x:c>
      <x:c r="C9" s="16" t="str">
        <x:v>RECOMMENDATION / SUBMISSION CONDITION</x:v>
      </x:c>
      <x:c r="D9" s="16" t="str">
        <x:v>RECOMMENDATION / SUBMISSION CONDITION</x:v>
      </x:c>
      <x:c r="E9" s="16" t="str">
        <x:v>RECOMMENDATION / SUBMISSION CONDITION</x:v>
      </x:c>
      <x:c r="F9" s="16" t="str">
        <x:v>RECOMMENDATION / SUBMISSION CONDITION</x:v>
      </x:c>
      <x:c r="G9" s="16" t="str">
        <x:v>RECOMMENDATION / SUBMISSION CONDITION</x:v>
      </x:c>
      <x:c r="H9" s="16" t="str">
        <x:v>RECOMMENDATION / SUBMISSION CONDITION</x:v>
      </x:c>
    </x:row>
    <x:row r="10" ht="29" customHeight="1">
      <x:c r="A10" s="20" t="str">
        <x:v>CONDITIONAL BID / NO UNQUALIFIED ACCEPTANCE. Escalate the six red-flag terms and disclose a consolidated deviation schedule before submission; obtain clause-specific internal decisions and test whether procurement will negotiate. If an indispensable term cannot be made feasible or approved (notably uncapped data/IP exposure or 24-hour awareness-based notice), recommend no bid on the current terms. Do not treat the file-set addendum or approved-for-issue quote as a signed amendment or customer acceptance.</x:v>
      </x:c>
      <x:c r="B10" s="20" t="str">
        <x:v>CONDITIONAL BID / NO UNQUALIFIED ACCEPTANCE. Escalate the six red-flag terms and disclose a consolidated deviation schedule before submission; obtain clause-specific internal decisions and test whether procurement will negotiate. If an indispensable term cannot be made feasible or approved (notably uncapped data/IP exposure or 24-hour awareness-based notice), recommend no bid on the current terms. Do not treat the file-set addendum or approved-for-issue quote as a signed amendment or customer acceptance.</x:v>
      </x:c>
      <x:c r="C10" s="20" t="str">
        <x:v>CONDITIONAL BID / NO UNQUALIFIED ACCEPTANCE. Escalate the six red-flag terms and disclose a consolidated deviation schedule before submission; obtain clause-specific internal decisions and test whether procurement will negotiate. If an indispensable term cannot be made feasible or approved (notably uncapped data/IP exposure or 24-hour awareness-based notice), recommend no bid on the current terms. Do not treat the file-set addendum or approved-for-issue quote as a signed amendment or customer acceptance.</x:v>
      </x:c>
      <x:c r="D10" s="20" t="str">
        <x:v>CONDITIONAL BID / NO UNQUALIFIED ACCEPTANCE. Escalate the six red-flag terms and disclose a consolidated deviation schedule before submission; obtain clause-specific internal decisions and test whether procurement will negotiate. If an indispensable term cannot be made feasible or approved (notably uncapped data/IP exposure or 24-hour awareness-based notice), recommend no bid on the current terms. Do not treat the file-set addendum or approved-for-issue quote as a signed amendment or customer acceptance.</x:v>
      </x:c>
      <x:c r="E10" s="20" t="str">
        <x:v>CONDITIONAL BID / NO UNQUALIFIED ACCEPTANCE. Escalate the six red-flag terms and disclose a consolidated deviation schedule before submission; obtain clause-specific internal decisions and test whether procurement will negotiate. If an indispensable term cannot be made feasible or approved (notably uncapped data/IP exposure or 24-hour awareness-based notice), recommend no bid on the current terms. Do not treat the file-set addendum or approved-for-issue quote as a signed amendment or customer acceptance.</x:v>
      </x:c>
      <x:c r="F10" s="20" t="str">
        <x:v>CONDITIONAL BID / NO UNQUALIFIED ACCEPTANCE. Escalate the six red-flag terms and disclose a consolidated deviation schedule before submission; obtain clause-specific internal decisions and test whether procurement will negotiate. If an indispensable term cannot be made feasible or approved (notably uncapped data/IP exposure or 24-hour awareness-based notice), recommend no bid on the current terms. Do not treat the file-set addendum or approved-for-issue quote as a signed amendment or customer acceptance.</x:v>
      </x:c>
      <x:c r="G10" s="20" t="str">
        <x:v>CONDITIONAL BID / NO UNQUALIFIED ACCEPTANCE. Escalate the six red-flag terms and disclose a consolidated deviation schedule before submission; obtain clause-specific internal decisions and test whether procurement will negotiate. If an indispensable term cannot be made feasible or approved (notably uncapped data/IP exposure or 24-hour awareness-based notice), recommend no bid on the current terms. Do not treat the file-set addendum or approved-for-issue quote as a signed amendment or customer acceptance.</x:v>
      </x:c>
      <x:c r="H10" s="20" t="str">
        <x:v>CONDITIONAL BID / NO UNQUALIFIED ACCEPTANCE. Escalate the six red-flag terms and disclose a consolidated deviation schedule before submission; obtain clause-specific internal decisions and test whether procurement will negotiate. If an indispensable term cannot be made feasible or approved (notably uncapped data/IP exposure or 24-hour awareness-based notice), recommend no bid on the current terms. Do not treat the file-set addendum or approved-for-issue quote as a signed amendment or customer acceptance.</x:v>
      </x:c>
    </x:row>
    <x:row r="11" ht="29" customHeight="1">
      <x:c r="A11" s="20" t="str">
        <x:v>CONDITIONAL BID / NO UNQUALIFIED ACCEPTANCE. Escalate the six red-flag terms and disclose a consolidated deviation schedule before submission; obtain clause-specific internal decisions and test whether procurement will negotiate. If an indispensable term cannot be made feasible or approved (notably uncapped data/IP exposure or 24-hour awareness-based notice), recommend no bid on the current terms. Do not treat the file-set addendum or approved-for-issue quote as a signed amendment or customer acceptance.</x:v>
      </x:c>
      <x:c r="B11" s="20" t="str">
        <x:v>CONDITIONAL BID / NO UNQUALIFIED ACCEPTANCE. Escalate the six red-flag terms and disclose a consolidated deviation schedule before submission; obtain clause-specific internal decisions and test whether procurement will negotiate. If an indispensable term cannot be made feasible or approved (notably uncapped data/IP exposure or 24-hour awareness-based notice), recommend no bid on the current terms. Do not treat the file-set addendum or approved-for-issue quote as a signed amendment or customer acceptance.</x:v>
      </x:c>
      <x:c r="C11" s="20" t="str">
        <x:v>CONDITIONAL BID / NO UNQUALIFIED ACCEPTANCE. Escalate the six red-flag terms and disclose a consolidated deviation schedule before submission; obtain clause-specific internal decisions and test whether procurement will negotiate. If an indispensable term cannot be made feasible or approved (notably uncapped data/IP exposure or 24-hour awareness-based notice), recommend no bid on the current terms. Do not treat the file-set addendum or approved-for-issue quote as a signed amendment or customer acceptance.</x:v>
      </x:c>
      <x:c r="D11" s="20" t="str">
        <x:v>CONDITIONAL BID / NO UNQUALIFIED ACCEPTANCE. Escalate the six red-flag terms and disclose a consolidated deviation schedule before submission; obtain clause-specific internal decisions and test whether procurement will negotiate. If an indispensable term cannot be made feasible or approved (notably uncapped data/IP exposure or 24-hour awareness-based notice), recommend no bid on the current terms. Do not treat the file-set addendum or approved-for-issue quote as a signed amendment or customer acceptance.</x:v>
      </x:c>
      <x:c r="E11" s="20" t="str">
        <x:v>CONDITIONAL BID / NO UNQUALIFIED ACCEPTANCE. Escalate the six red-flag terms and disclose a consolidated deviation schedule before submission; obtain clause-specific internal decisions and test whether procurement will negotiate. If an indispensable term cannot be made feasible or approved (notably uncapped data/IP exposure or 24-hour awareness-based notice), recommend no bid on the current terms. Do not treat the file-set addendum or approved-for-issue quote as a signed amendment or customer acceptance.</x:v>
      </x:c>
      <x:c r="F11" s="20" t="str">
        <x:v>CONDITIONAL BID / NO UNQUALIFIED ACCEPTANCE. Escalate the six red-flag terms and disclose a consolidated deviation schedule before submission; obtain clause-specific internal decisions and test whether procurement will negotiate. If an indispensable term cannot be made feasible or approved (notably uncapped data/IP exposure or 24-hour awareness-based notice), recommend no bid on the current terms. Do not treat the file-set addendum or approved-for-issue quote as a signed amendment or customer acceptance.</x:v>
      </x:c>
      <x:c r="G11" s="20" t="str">
        <x:v>CONDITIONAL BID / NO UNQUALIFIED ACCEPTANCE. Escalate the six red-flag terms and disclose a consolidated deviation schedule before submission; obtain clause-specific internal decisions and test whether procurement will negotiate. If an indispensable term cannot be made feasible or approved (notably uncapped data/IP exposure or 24-hour awareness-based notice), recommend no bid on the current terms. Do not treat the file-set addendum or approved-for-issue quote as a signed amendment or customer acceptance.</x:v>
      </x:c>
      <x:c r="H11" s="20" t="str">
        <x:v>CONDITIONAL BID / NO UNQUALIFIED ACCEPTANCE. Escalate the six red-flag terms and disclose a consolidated deviation schedule before submission; obtain clause-specific internal decisions and test whether procurement will negotiate. If an indispensable term cannot be made feasible or approved (notably uncapped data/IP exposure or 24-hour awareness-based notice), recommend no bid on the current terms. Do not treat the file-set addendum or approved-for-issue quote as a signed amendment or customer acceptance.</x:v>
      </x:c>
    </x:row>
    <x:row r="12" ht="29" customHeight="1">
      <x:c r="A12" s="20" t="str">
        <x:v>CONDITIONAL BID / NO UNQUALIFIED ACCEPTANCE. Escalate the six red-flag terms and disclose a consolidated deviation schedule before submission; obtain clause-specific internal decisions and test whether procurement will negotiate. If an indispensable term cannot be made feasible or approved (notably uncapped data/IP exposure or 24-hour awareness-based notice), recommend no bid on the current terms. Do not treat the file-set addendum or approved-for-issue quote as a signed amendment or customer acceptance.</x:v>
      </x:c>
      <x:c r="B12" s="20" t="str">
        <x:v>CONDITIONAL BID / NO UNQUALIFIED ACCEPTANCE. Escalate the six red-flag terms and disclose a consolidated deviation schedule before submission; obtain clause-specific internal decisions and test whether procurement will negotiate. If an indispensable term cannot be made feasible or approved (notably uncapped data/IP exposure or 24-hour awareness-based notice), recommend no bid on the current terms. Do not treat the file-set addendum or approved-for-issue quote as a signed amendment or customer acceptance.</x:v>
      </x:c>
      <x:c r="C12" s="20" t="str">
        <x:v>CONDITIONAL BID / NO UNQUALIFIED ACCEPTANCE. Escalate the six red-flag terms and disclose a consolidated deviation schedule before submission; obtain clause-specific internal decisions and test whether procurement will negotiate. If an indispensable term cannot be made feasible or approved (notably uncapped data/IP exposure or 24-hour awareness-based notice), recommend no bid on the current terms. Do not treat the file-set addendum or approved-for-issue quote as a signed amendment or customer acceptance.</x:v>
      </x:c>
      <x:c r="D12" s="20" t="str">
        <x:v>CONDITIONAL BID / NO UNQUALIFIED ACCEPTANCE. Escalate the six red-flag terms and disclose a consolidated deviation schedule before submission; obtain clause-specific internal decisions and test whether procurement will negotiate. If an indispensable term cannot be made feasible or approved (notably uncapped data/IP exposure or 24-hour awareness-based notice), recommend no bid on the current terms. Do not treat the file-set addendum or approved-for-issue quote as a signed amendment or customer acceptance.</x:v>
      </x:c>
      <x:c r="E12" s="20" t="str">
        <x:v>CONDITIONAL BID / NO UNQUALIFIED ACCEPTANCE. Escalate the six red-flag terms and disclose a consolidated deviation schedule before submission; obtain clause-specific internal decisions and test whether procurement will negotiate. If an indispensable term cannot be made feasible or approved (notably uncapped data/IP exposure or 24-hour awareness-based notice), recommend no bid on the current terms. Do not treat the file-set addendum or approved-for-issue quote as a signed amendment or customer acceptance.</x:v>
      </x:c>
      <x:c r="F12" s="20" t="str">
        <x:v>CONDITIONAL BID / NO UNQUALIFIED ACCEPTANCE. Escalate the six red-flag terms and disclose a consolidated deviation schedule before submission; obtain clause-specific internal decisions and test whether procurement will negotiate. If an indispensable term cannot be made feasible or approved (notably uncapped data/IP exposure or 24-hour awareness-based notice), recommend no bid on the current terms. Do not treat the file-set addendum or approved-for-issue quote as a signed amendment or customer acceptance.</x:v>
      </x:c>
      <x:c r="G12" s="20" t="str">
        <x:v>CONDITIONAL BID / NO UNQUALIFIED ACCEPTANCE. Escalate the six red-flag terms and disclose a consolidated deviation schedule before submission; obtain clause-specific internal decisions and test whether procurement will negotiate. If an indispensable term cannot be made feasible or approved (notably uncapped data/IP exposure or 24-hour awareness-based notice), recommend no bid on the current terms. Do not treat the file-set addendum or approved-for-issue quote as a signed amendment or customer acceptance.</x:v>
      </x:c>
      <x:c r="H12" s="20" t="str">
        <x:v>CONDITIONAL BID / NO UNQUALIFIED ACCEPTANCE. Escalate the six red-flag terms and disclose a consolidated deviation schedule before submission; obtain clause-specific internal decisions and test whether procurement will negotiate. If an indispensable term cannot be made feasible or approved (notably uncapped data/IP exposure or 24-hour awareness-based notice), recommend no bid on the current terms. Do not treat the file-set addendum or approved-for-issue quote as a signed amendment or customer acceptance.</x:v>
      </x:c>
    </x:row>
    <x:row r="14" ht="27" customHeight="1">
      <x:c r="A14" s="16" t="str">
        <x:v>BID-DECISION GATES  /  CLOSE BEFORE THE INDICATED STEP</x:v>
      </x:c>
      <x:c r="B14" s="16" t="str">
        <x:v>BID-DECISION GATES  /  CLOSE BEFORE THE INDICATED STEP</x:v>
      </x:c>
      <x:c r="C14" s="16" t="str">
        <x:v>BID-DECISION GATES  /  CLOSE BEFORE THE INDICATED STEP</x:v>
      </x:c>
      <x:c r="D14" s="16" t="str">
        <x:v>BID-DECISION GATES  /  CLOSE BEFORE THE INDICATED STEP</x:v>
      </x:c>
      <x:c r="E14" s="16" t="str">
        <x:v>BID-DECISION GATES  /  CLOSE BEFORE THE INDICATED STEP</x:v>
      </x:c>
      <x:c r="F14" s="16" t="str">
        <x:v>BID-DECISION GATES  /  CLOSE BEFORE THE INDICATED STEP</x:v>
      </x:c>
      <x:c r="G14" s="16" t="str">
        <x:v>BID-DECISION GATES  /  CLOSE BEFORE THE INDICATED STEP</x:v>
      </x:c>
      <x:c r="H14" s="16" t="str">
        <x:v>BID-DECISION GATES  /  CLOSE BEFORE THE INDICATED STEP</x:v>
      </x:c>
    </x:row>
    <x:row r="15">
      <x:c r="A15" s="9" t="str">
        <x:v>Gate / timing</x:v>
      </x:c>
      <x:c r="B15" s="9"/>
      <x:c r="C15" s="9" t="str">
        <x:v>Required action or answer</x:v>
      </x:c>
      <x:c r="D15" s="9"/>
      <x:c r="E15" s="9"/>
      <x:c r="F15" s="9"/>
      <x:c r="G15" s="9" t="str">
        <x:v>Owner / state</x:v>
      </x:c>
      <x:c r="H15" s="9"/>
    </x:row>
    <x:row r="16" ht="54" customHeight="1">
      <x:c r="A16" s="23" t="str">
        <x:v>BEFORE SUBMISSION • authority</x:v>
      </x:c>
      <x:c r="B16" s="23"/>
      <x:c r="C16" s="23" t="str">
        <x:v>Confirm current RFP/addendum issuance and deviation process; obtain Commercial/Legal/Finance decision to bid with explicit exceptions to net 60, caps, incident notice, convenience refunds, output warranty and audit access. Do not submit an unqualified compliance declaration.</x:v>
      </x:c>
      <x:c r="D16" s="23"/>
      <x:c r="E16" s="23"/>
      <x:c r="F16" s="23"/>
      <x:c r="G16" s="23" t="str">
        <x:v>Bid lead + Legal + Commercial • OPEN</x:v>
      </x:c>
      <x:c r="H16" s="23"/>
    </x:row>
    <x:row r="17" ht="54" customHeight="1">
      <x:c r="A17" s="27" t="str">
        <x:v>BEFORE SUBMISSION • feasibility</x:v>
      </x:c>
      <x:c r="B17" s="27"/>
      <x:c r="C17" s="27" t="str">
        <x:v>Security and Service Operations validate notice trigger, Singapore model/backup/support routes, production SLA and test evidence. Verify that the stated 99.5% / 8h / 24h addendum is operative before relying on it.</x:v>
      </x:c>
      <x:c r="D17" s="27"/>
      <x:c r="E17" s="27"/>
      <x:c r="F17" s="27"/>
      <x:c r="G17" s="27" t="str">
        <x:v>Security + Service Ops • OPEN</x:v>
      </x:c>
      <x:c r="H17" s="27"/>
    </x:row>
    <x:row r="18" ht="54" customHeight="1">
      <x:c r="A18" s="23" t="str">
        <x:v>BEFORE SUBMISSION • commercial</x:v>
      </x:c>
      <x:c r="B18" s="23"/>
      <x:c r="C18" s="23" t="str">
        <x:v>Finance reconcile first-year $79,200 / annual recurring $69,600 quote, exact affected-Order cap base including implementation, cash collection under net 60, refund exposure and insurance; quote is not an accepted order.</x:v>
      </x:c>
      <x:c r="D18" s="23"/>
      <x:c r="E18" s="23"/>
      <x:c r="F18" s="23"/>
      <x:c r="G18" s="23" t="str">
        <x:v>Finance lead + Commercial lead • OPEN</x:v>
      </x:c>
      <x:c r="H18" s="23"/>
    </x:row>
    <x:row r="19" ht="54" customHeight="1">
      <x:c r="A19" s="27" t="str">
        <x:v>CUSTOMER CLARIFICATION</x:v>
      </x:c>
      <x:c r="B19" s="27"/>
      <x:c r="C19" s="27" t="str">
        <x:v>Ask the official channel to confirm negotiability of 24-hour notice, uncapped categories, output IP warranty, audit access and convenience refund; document each customer answer. Existing Q&amp;A does not resolve these legal terms.</x:v>
      </x:c>
      <x:c r="D19" s="27"/>
      <x:c r="E19" s="27"/>
      <x:c r="F19" s="27"/>
      <x:c r="G19" s="27" t="str">
        <x:v>Account owner + Legal • OPEN</x:v>
      </x:c>
      <x:c r="H19" s="27"/>
    </x:row>
    <x:row r="20" ht="54" customHeight="1">
      <x:c r="A20" s="23" t="str">
        <x:v>SIGNATURE • close conditions</x:v>
      </x:c>
      <x:c r="B20" s="23"/>
      <x:c r="C20" s="23" t="str">
        <x:v>Match approved exact redline, DPA, order and schedules; close security/product exceptions, record decision dates and customer response, and use an authorized signatory only after conditions are closed.</x:v>
      </x:c>
      <x:c r="D20" s="23"/>
      <x:c r="E20" s="23"/>
      <x:c r="F20" s="23"/>
      <x:c r="G20" s="23" t="str">
        <x:v>Legal + all relevant leads • OPEN</x:v>
      </x:c>
      <x:c r="H20" s="23"/>
    </x:row>
    <x:row r="23">
      <x:c r="A23" s="16" t="str">
        <x:v>RULES OF USE</x:v>
      </x:c>
      <x:c r="B23" s="16" t="str">
        <x:v>RULES OF USE</x:v>
      </x:c>
      <x:c r="C23" s="16" t="str">
        <x:v>RULES OF USE</x:v>
      </x:c>
      <x:c r="D23" s="16" t="str">
        <x:v>RULES OF USE</x:v>
      </x:c>
      <x:c r="E23" s="16" t="str">
        <x:v>RULES OF USE</x:v>
      </x:c>
      <x:c r="F23" s="16" t="str">
        <x:v>RULES OF USE</x:v>
      </x:c>
      <x:c r="G23" s="16" t="str">
        <x:v>RULES OF USE</x:v>
      </x:c>
      <x:c r="H23" s="16" t="str">
        <x:v>RULES OF USE</x:v>
      </x:c>
    </x:row>
    <x:row r="24" ht="33" customHeight="1">
      <x:c r="A24" s="7" t="str">
        <x:v>Bid holds are identified risks, not final no-bid decisions. Only named approvers may authorize exceptions to the exact final wording; the customer must separately accept any departure. “Open” means no approval or customer concession is evidenced. The clause sheet is internal and is not a customer redline.</x:v>
      </x:c>
      <x:c r="B24" s="7" t="str">
        <x:v>Bid holds are identified risks, not final no-bid decisions. Only named approvers may authorize exceptions to the exact final wording; the customer must separately accept any departure. “Open” means no approval or customer concession is evidenced. The clause sheet is internal and is not a customer redline.</x:v>
      </x:c>
      <x:c r="C24" s="7" t="str">
        <x:v>Bid holds are identified risks, not final no-bid decisions. Only named approvers may authorize exceptions to the exact final wording; the customer must separately accept any departure. “Open” means no approval or customer concession is evidenced. The clause sheet is internal and is not a customer redline.</x:v>
      </x:c>
      <x:c r="D24" s="7" t="str">
        <x:v>Bid holds are identified risks, not final no-bid decisions. Only named approvers may authorize exceptions to the exact final wording; the customer must separately accept any departure. “Open” means no approval or customer concession is evidenced. The clause sheet is internal and is not a customer redline.</x:v>
      </x:c>
      <x:c r="E24" s="7" t="str">
        <x:v>Bid holds are identified risks, not final no-bid decisions. Only named approvers may authorize exceptions to the exact final wording; the customer must separately accept any departure. “Open” means no approval or customer concession is evidenced. The clause sheet is internal and is not a customer redline.</x:v>
      </x:c>
      <x:c r="F24" s="7" t="str">
        <x:v>Bid holds are identified risks, not final no-bid decisions. Only named approvers may authorize exceptions to the exact final wording; the customer must separately accept any departure. “Open” means no approval or customer concession is evidenced. The clause sheet is internal and is not a customer redline.</x:v>
      </x:c>
      <x:c r="G24" s="7" t="str">
        <x:v>Bid holds are identified risks, not final no-bid decisions. Only named approvers may authorize exceptions to the exact final wording; the customer must separately accept any departure. “Open” means no approval or customer concession is evidenced. The clause sheet is internal and is not a customer redline.</x:v>
      </x:c>
      <x:c r="H24" s="7" t="str">
        <x:v>Bid holds are identified risks, not final no-bid decisions. Only named approvers may authorize exceptions to the exact final wording; the customer must separately accept any departure. “Open” means no approval or customer concession is evidenced. The clause sheet is internal and is not a customer redline.</x:v>
      </x:c>
    </x:row>
    <x:row r="25" ht="33" customHeight="1">
      <x:c r="A25" s="7" t="str">
        <x:v>Bid holds are identified risks, not final no-bid decisions. Only named approvers may authorize exceptions to the exact final wording; the customer must separately accept any departure. “Open” means no approval or customer concession is evidenced. The clause sheet is internal and is not a customer redline.</x:v>
      </x:c>
      <x:c r="B25" s="7" t="str">
        <x:v>Bid holds are identified risks, not final no-bid decisions. Only named approvers may authorize exceptions to the exact final wording; the customer must separately accept any departure. “Open” means no approval or customer concession is evidenced. The clause sheet is internal and is not a customer redline.</x:v>
      </x:c>
      <x:c r="C25" s="7" t="str">
        <x:v>Bid holds are identified risks, not final no-bid decisions. Only named approvers may authorize exceptions to the exact final wording; the customer must separately accept any departure. “Open” means no approval or customer concession is evidenced. The clause sheet is internal and is not a customer redline.</x:v>
      </x:c>
      <x:c r="D25" s="7" t="str">
        <x:v>Bid holds are identified risks, not final no-bid decisions. Only named approvers may authorize exceptions to the exact final wording; the customer must separately accept any departure. “Open” means no approval or customer concession is evidenced. The clause sheet is internal and is not a customer redline.</x:v>
      </x:c>
      <x:c r="E25" s="7" t="str">
        <x:v>Bid holds are identified risks, not final no-bid decisions. Only named approvers may authorize exceptions to the exact final wording; the customer must separately accept any departure. “Open” means no approval or customer concession is evidenced. The clause sheet is internal and is not a customer redline.</x:v>
      </x:c>
      <x:c r="F25" s="7" t="str">
        <x:v>Bid holds are identified risks, not final no-bid decisions. Only named approvers may authorize exceptions to the exact final wording; the customer must separately accept any departure. “Open” means no approval or customer concession is evidenced. The clause sheet is internal and is not a customer redline.</x:v>
      </x:c>
      <x:c r="G25" s="7" t="str">
        <x:v>Bid holds are identified risks, not final no-bid decisions. Only named approvers may authorize exceptions to the exact final wording; the customer must separately accept any departure. “Open” means no approval or customer concession is evidenced. The clause sheet is internal and is not a customer redline.</x:v>
      </x:c>
      <x:c r="H25" s="7" t="str">
        <x:v>Bid holds are identified risks, not final no-bid decisions. Only named approvers may authorize exceptions to the exact final wording; the customer must separately accept any departure. “Open” means no approval or customer concession is evidenced. The clause sheet is internal and is not a customer redline.</x:v>
      </x:c>
    </x:row>
  </x:sheetData>
  <x:mergeCells>
    <x:mergeCell ref="A1:H2"/>
    <x:mergeCell ref="A3:H3"/>
    <x:mergeCell ref="A5:B5"/>
    <x:mergeCell ref="C5:D5"/>
    <x:mergeCell ref="E5:F5"/>
    <x:mergeCell ref="G5:H5"/>
    <x:mergeCell ref="A6:B7"/>
    <x:mergeCell ref="C6:D7"/>
    <x:mergeCell ref="E6:F7"/>
    <x:mergeCell ref="G6:H7"/>
    <x:mergeCell ref="A9:H9"/>
    <x:mergeCell ref="A10:H12"/>
    <x:mergeCell ref="A14:H14"/>
    <x:mergeCell ref="A15:B15"/>
    <x:mergeCell ref="C15:F15"/>
    <x:mergeCell ref="G15:H15"/>
    <x:mergeCell ref="A16:B16"/>
    <x:mergeCell ref="C16:F16"/>
    <x:mergeCell ref="G16:H16"/>
    <x:mergeCell ref="A17:B17"/>
    <x:mergeCell ref="C17:F17"/>
    <x:mergeCell ref="G17:H17"/>
    <x:mergeCell ref="A18:B18"/>
    <x:mergeCell ref="C18:F18"/>
    <x:mergeCell ref="G18:H18"/>
    <x:mergeCell ref="A19:B19"/>
    <x:mergeCell ref="C19:F19"/>
    <x:mergeCell ref="G19:H19"/>
    <x:mergeCell ref="A20:B20"/>
    <x:mergeCell ref="C20:F20"/>
    <x:mergeCell ref="G20:H20"/>
    <x:mergeCell ref="A23:H23"/>
    <x:mergeCell ref="A24:H25"/>
  </x:mergeCells>
  <x:pageMargins left="0.7" right="0.7" top="0.75" bottom="0.75" header="0.3" footer="0.3"/>
</x:worksheet>
</file>

<file path=xl/worksheets/sheet2.xml><?xml version="1.0" encoding="utf-8"?>
<x:worksheet xmlns:x="http://schemas.openxmlformats.org/spreadsheetml/2006/main">
  <x:sheetViews>
    <x:sheetView showGridLines="0" workbookViewId="0"/>
  </x:sheetViews>
  <x:sheetFormatPr defaultRowHeight="15"/>
  <x:cols>
    <x:col min="1" max="1" width="8" hidden="0" customWidth="1"/>
    <x:col min="2" max="2" width="22" hidden="0" customWidth="1"/>
    <x:col min="3" max="3" width="18" hidden="0" customWidth="1"/>
    <x:col min="4" max="4" width="52" hidden="0" customWidth="1"/>
    <x:col min="5" max="5" width="16" hidden="0" customWidth="1"/>
    <x:col min="6" max="6" width="52" hidden="0" customWidth="1"/>
    <x:col min="7" max="7" width="46" hidden="0" customWidth="1"/>
    <x:col min="8" max="8" width="48" hidden="0" customWidth="1"/>
    <x:col min="9" max="9" width="60" hidden="0" customWidth="1"/>
    <x:col min="10" max="10" width="17" hidden="0" customWidth="1"/>
    <x:col min="11" max="11" width="27" hidden="0" customWidth="1"/>
    <x:col min="12" max="12" width="30" hidden="0" customWidth="1"/>
    <x:col min="13" max="13" width="50" hidden="0" customWidth="1"/>
    <x:col min="14" max="14" width="36" hidden="0" customWidth="1"/>
    <x:col min="15" max="15" width="15" hidden="0" customWidth="1"/>
    <x:col min="16" max="16" width="15" hidden="0" customWidth="1"/>
    <x:col min="17" max="17" width="48" hidden="0" customWidth="1"/>
    <x:col min="18" max="18" width="48" hidden="0" customWidth="1"/>
    <x:col min="19" max="19" width="45" hidden="0" customWidth="1"/>
  </x:cols>
  <x:sheetData>
    <x:row r="1" ht="27" customHeight="1">
      <x:c r="A1" s="29" t="str">
        <x:v>CLAUSE-BY-CLAUSE REVIEW  /  WORKING DEVIATION REGISTER</x:v>
      </x:c>
      <x:c r="B1" s="29" t="str">
        <x:v>CLAUSE-BY-CLAUSE REVIEW  /  WORKING DEVIATION REGISTER</x:v>
      </x:c>
      <x:c r="C1" s="29" t="str">
        <x:v>CLAUSE-BY-CLAUSE REVIEW  /  WORKING DEVIATION REGISTER</x:v>
      </x:c>
      <x:c r="D1" s="29" t="str">
        <x:v>CLAUSE-BY-CLAUSE REVIEW  /  WORKING DEVIATION REGISTER</x:v>
      </x:c>
      <x:c r="E1" s="29" t="str">
        <x:v>CLAUSE-BY-CLAUSE REVIEW  /  WORKING DEVIATION REGISTER</x:v>
      </x:c>
      <x:c r="F1" s="29" t="str">
        <x:v>CLAUSE-BY-CLAUSE REVIEW  /  WORKING DEVIATION REGISTER</x:v>
      </x:c>
      <x:c r="G1" s="29" t="str">
        <x:v>CLAUSE-BY-CLAUSE REVIEW  /  WORKING DEVIATION REGISTER</x:v>
      </x:c>
      <x:c r="H1" s="29" t="str">
        <x:v>CLAUSE-BY-CLAUSE REVIEW  /  WORKING DEVIATION REGISTER</x:v>
      </x:c>
      <x:c r="I1" s="29" t="str">
        <x:v>CLAUSE-BY-CLAUSE REVIEW  /  WORKING DEVIATION REGISTER</x:v>
      </x:c>
      <x:c r="J1" s="29" t="str">
        <x:v>CLAUSE-BY-CLAUSE REVIEW  /  WORKING DEVIATION REGISTER</x:v>
      </x:c>
      <x:c r="K1" s="29" t="str">
        <x:v>CLAUSE-BY-CLAUSE REVIEW  /  WORKING DEVIATION REGISTER</x:v>
      </x:c>
      <x:c r="L1" s="29" t="str">
        <x:v>CLAUSE-BY-CLAUSE REVIEW  /  WORKING DEVIATION REGISTER</x:v>
      </x:c>
      <x:c r="M1" s="29" t="str">
        <x:v>CLAUSE-BY-CLAUSE REVIEW  /  WORKING DEVIATION REGISTER</x:v>
      </x:c>
      <x:c r="N1" s="29" t="str">
        <x:v>CLAUSE-BY-CLAUSE REVIEW  /  WORKING DEVIATION REGISTER</x:v>
      </x:c>
      <x:c r="O1" s="29" t="str">
        <x:v>CLAUSE-BY-CLAUSE REVIEW  /  WORKING DEVIATION REGISTER</x:v>
      </x:c>
      <x:c r="P1" s="29" t="str">
        <x:v>CLAUSE-BY-CLAUSE REVIEW  /  WORKING DEVIATION REGISTER</x:v>
      </x:c>
      <x:c r="Q1" s="29" t="str">
        <x:v>CLAUSE-BY-CLAUSE REVIEW  /  WORKING DEVIATION REGISTER</x:v>
      </x:c>
      <x:c r="R1" s="29" t="str">
        <x:v>CLAUSE-BY-CLAUSE REVIEW  /  WORKING DEVIATION REGISTER</x:v>
      </x:c>
      <x:c r="S1" s="29" t="str">
        <x:v>CLAUSE-BY-CLAUSE REVIEW  /  WORKING DEVIATION REGISTER</x:v>
      </x:c>
    </x:row>
    <x:row r="2" ht="27" customHeight="1">
      <x:c r="A2" s="29" t="str">
        <x:v>CLAUSE-BY-CLAUSE REVIEW  /  WORKING DEVIATION REGISTER</x:v>
      </x:c>
      <x:c r="B2" s="29" t="str">
        <x:v>CLAUSE-BY-CLAUSE REVIEW  /  WORKING DEVIATION REGISTER</x:v>
      </x:c>
      <x:c r="C2" s="29" t="str">
        <x:v>CLAUSE-BY-CLAUSE REVIEW  /  WORKING DEVIATION REGISTER</x:v>
      </x:c>
      <x:c r="D2" s="29" t="str">
        <x:v>CLAUSE-BY-CLAUSE REVIEW  /  WORKING DEVIATION REGISTER</x:v>
      </x:c>
      <x:c r="E2" s="29" t="str">
        <x:v>CLAUSE-BY-CLAUSE REVIEW  /  WORKING DEVIATION REGISTER</x:v>
      </x:c>
      <x:c r="F2" s="29" t="str">
        <x:v>CLAUSE-BY-CLAUSE REVIEW  /  WORKING DEVIATION REGISTER</x:v>
      </x:c>
      <x:c r="G2" s="29" t="str">
        <x:v>CLAUSE-BY-CLAUSE REVIEW  /  WORKING DEVIATION REGISTER</x:v>
      </x:c>
      <x:c r="H2" s="29" t="str">
        <x:v>CLAUSE-BY-CLAUSE REVIEW  /  WORKING DEVIATION REGISTER</x:v>
      </x:c>
      <x:c r="I2" s="29" t="str">
        <x:v>CLAUSE-BY-CLAUSE REVIEW  /  WORKING DEVIATION REGISTER</x:v>
      </x:c>
      <x:c r="J2" s="29" t="str">
        <x:v>CLAUSE-BY-CLAUSE REVIEW  /  WORKING DEVIATION REGISTER</x:v>
      </x:c>
      <x:c r="K2" s="29" t="str">
        <x:v>CLAUSE-BY-CLAUSE REVIEW  /  WORKING DEVIATION REGISTER</x:v>
      </x:c>
      <x:c r="L2" s="29" t="str">
        <x:v>CLAUSE-BY-CLAUSE REVIEW  /  WORKING DEVIATION REGISTER</x:v>
      </x:c>
      <x:c r="M2" s="29" t="str">
        <x:v>CLAUSE-BY-CLAUSE REVIEW  /  WORKING DEVIATION REGISTER</x:v>
      </x:c>
      <x:c r="N2" s="29" t="str">
        <x:v>CLAUSE-BY-CLAUSE REVIEW  /  WORKING DEVIATION REGISTER</x:v>
      </x:c>
      <x:c r="O2" s="29" t="str">
        <x:v>CLAUSE-BY-CLAUSE REVIEW  /  WORKING DEVIATION REGISTER</x:v>
      </x:c>
      <x:c r="P2" s="29" t="str">
        <x:v>CLAUSE-BY-CLAUSE REVIEW  /  WORKING DEVIATION REGISTER</x:v>
      </x:c>
      <x:c r="Q2" s="29" t="str">
        <x:v>CLAUSE-BY-CLAUSE REVIEW  /  WORKING DEVIATION REGISTER</x:v>
      </x:c>
      <x:c r="R2" s="29" t="str">
        <x:v>CLAUSE-BY-CLAUSE REVIEW  /  WORKING DEVIATION REGISTER</x:v>
      </x:c>
      <x:c r="S2" s="29" t="str">
        <x:v>CLAUSE-BY-CLAUSE REVIEW  /  WORKING DEVIATION REGISTER</x:v>
      </x:c>
    </x:row>
    <x:row r="3" ht="30" customHeight="1">
      <x:c r="A3" s="7" t="str">
        <x:v>Filter by Bid gate (J), disposition (K) or decision (O). Customer terms are summaries, not verbatim proposed redlines. Trace each row to both named sources in Q–R. Record customer responses in S.</x:v>
      </x:c>
      <x:c r="B3" s="7" t="str">
        <x:v>Filter by Bid gate (J), disposition (K) or decision (O). Customer terms are summaries, not verbatim proposed redlines. Trace each row to both named sources in Q–R. Record customer responses in S.</x:v>
      </x:c>
      <x:c r="C3" s="7" t="str">
        <x:v>Filter by Bid gate (J), disposition (K) or decision (O). Customer terms are summaries, not verbatim proposed redlines. Trace each row to both named sources in Q–R. Record customer responses in S.</x:v>
      </x:c>
      <x:c r="D3" s="7" t="str">
        <x:v>Filter by Bid gate (J), disposition (K) or decision (O). Customer terms are summaries, not verbatim proposed redlines. Trace each row to both named sources in Q–R. Record customer responses in S.</x:v>
      </x:c>
      <x:c r="E3" s="7" t="str">
        <x:v>Filter by Bid gate (J), disposition (K) or decision (O). Customer terms are summaries, not verbatim proposed redlines. Trace each row to both named sources in Q–R. Record customer responses in S.</x:v>
      </x:c>
      <x:c r="F3" s="7" t="str">
        <x:v>Filter by Bid gate (J), disposition (K) or decision (O). Customer terms are summaries, not verbatim proposed redlines. Trace each row to both named sources in Q–R. Record customer responses in S.</x:v>
      </x:c>
      <x:c r="G3" s="7" t="str">
        <x:v>Filter by Bid gate (J), disposition (K) or decision (O). Customer terms are summaries, not verbatim proposed redlines. Trace each row to both named sources in Q–R. Record customer responses in S.</x:v>
      </x:c>
      <x:c r="H3" s="7" t="str">
        <x:v>Filter by Bid gate (J), disposition (K) or decision (O). Customer terms are summaries, not verbatim proposed redlines. Trace each row to both named sources in Q–R. Record customer responses in S.</x:v>
      </x:c>
      <x:c r="I3" s="7" t="str">
        <x:v>Filter by Bid gate (J), disposition (K) or decision (O). Customer terms are summaries, not verbatim proposed redlines. Trace each row to both named sources in Q–R. Record customer responses in S.</x:v>
      </x:c>
      <x:c r="J3" s="7" t="str">
        <x:v>Filter by Bid gate (J), disposition (K) or decision (O). Customer terms are summaries, not verbatim proposed redlines. Trace each row to both named sources in Q–R. Record customer responses in S.</x:v>
      </x:c>
      <x:c r="K3" s="7" t="str">
        <x:v>Filter by Bid gate (J), disposition (K) or decision (O). Customer terms are summaries, not verbatim proposed redlines. Trace each row to both named sources in Q–R. Record customer responses in S.</x:v>
      </x:c>
      <x:c r="L3" s="7" t="str">
        <x:v>Filter by Bid gate (J), disposition (K) or decision (O). Customer terms are summaries, not verbatim proposed redlines. Trace each row to both named sources in Q–R. Record customer responses in S.</x:v>
      </x:c>
      <x:c r="M3" s="7" t="str">
        <x:v>Filter by Bid gate (J), disposition (K) or decision (O). Customer terms are summaries, not verbatim proposed redlines. Trace each row to both named sources in Q–R. Record customer responses in S.</x:v>
      </x:c>
      <x:c r="N3" s="7" t="str">
        <x:v>Filter by Bid gate (J), disposition (K) or decision (O). Customer terms are summaries, not verbatim proposed redlines. Trace each row to both named sources in Q–R. Record customer responses in S.</x:v>
      </x:c>
      <x:c r="O3" s="7" t="str">
        <x:v>Filter by Bid gate (J), disposition (K) or decision (O). Customer terms are summaries, not verbatim proposed redlines. Trace each row to both named sources in Q–R. Record customer responses in S.</x:v>
      </x:c>
      <x:c r="P3" s="7" t="str">
        <x:v>Filter by Bid gate (J), disposition (K) or decision (O). Customer terms are summaries, not verbatim proposed redlines. Trace each row to both named sources in Q–R. Record customer responses in S.</x:v>
      </x:c>
      <x:c r="Q3" s="7" t="str">
        <x:v>Filter by Bid gate (J), disposition (K) or decision (O). Customer terms are summaries, not verbatim proposed redlines. Trace each row to both named sources in Q–R. Record customer responses in S.</x:v>
      </x:c>
      <x:c r="R3" s="7" t="str">
        <x:v>Filter by Bid gate (J), disposition (K) or decision (O). Customer terms are summaries, not verbatim proposed redlines. Trace each row to both named sources in Q–R. Record customer responses in S.</x:v>
      </x:c>
      <x:c r="S3" s="7" t="str">
        <x:v>Filter by Bid gate (J), disposition (K) or decision (O). Customer terms are summaries, not verbatim proposed redlines. Trace each row to both named sources in Q–R. Record customer responses in S.</x:v>
      </x:c>
    </x:row>
    <x:row r="4" ht="27" customHeight="1">
      <x:c r="A4" s="16" t="str">
        <x:v>RISK PATH  •  BID HOLD = eligibility/submission blocker pending clarification or internal decision   •   CONDITIONAL = negotiable only with approval   •   CONTRACT GATE = close before signature</x:v>
      </x:c>
      <x:c r="B4" s="16" t="str">
        <x:v>RISK PATH  •  BID HOLD = eligibility/submission blocker pending clarification or internal decision   •   CONDITIONAL = negotiable only with approval   •   CONTRACT GATE = close before signature</x:v>
      </x:c>
      <x:c r="C4" s="16" t="str">
        <x:v>RISK PATH  •  BID HOLD = eligibility/submission blocker pending clarification or internal decision   •   CONDITIONAL = negotiable only with approval   •   CONTRACT GATE = close before signature</x:v>
      </x:c>
      <x:c r="D4" s="16" t="str">
        <x:v>RISK PATH  •  BID HOLD = eligibility/submission blocker pending clarification or internal decision   •   CONDITIONAL = negotiable only with approval   •   CONTRACT GATE = close before signature</x:v>
      </x:c>
      <x:c r="E4" s="16" t="str">
        <x:v>RISK PATH  •  BID HOLD = eligibility/submission blocker pending clarification or internal decision   •   CONDITIONAL = negotiable only with approval   •   CONTRACT GATE = close before signature</x:v>
      </x:c>
      <x:c r="F4" s="16" t="str">
        <x:v>RISK PATH  •  BID HOLD = eligibility/submission blocker pending clarification or internal decision   •   CONDITIONAL = negotiable only with approval   •   CONTRACT GATE = close before signature</x:v>
      </x:c>
      <x:c r="G4" s="16" t="str">
        <x:v>RISK PATH  •  BID HOLD = eligibility/submission blocker pending clarification or internal decision   •   CONDITIONAL = negotiable only with approval   •   CONTRACT GATE = close before signature</x:v>
      </x:c>
      <x:c r="H4" s="16" t="str">
        <x:v>RISK PATH  •  BID HOLD = eligibility/submission blocker pending clarification or internal decision   •   CONDITIONAL = negotiable only with approval   •   CONTRACT GATE = close before signature</x:v>
      </x:c>
      <x:c r="I4" s="16" t="str">
        <x:v>RISK PATH  •  BID HOLD = eligibility/submission blocker pending clarification or internal decision   •   CONDITIONAL = negotiable only with approval   •   CONTRACT GATE = close before signature</x:v>
      </x:c>
      <x:c r="J4" s="16" t="str">
        <x:v>RISK PATH  •  BID HOLD = eligibility/submission blocker pending clarification or internal decision   •   CONDITIONAL = negotiable only with approval   •   CONTRACT GATE = close before signature</x:v>
      </x:c>
      <x:c r="K4" s="16" t="str">
        <x:v>RISK PATH  •  BID HOLD = eligibility/submission blocker pending clarification or internal decision   •   CONDITIONAL = negotiable only with approval   •   CONTRACT GATE = close before signature</x:v>
      </x:c>
      <x:c r="L4" s="16" t="str">
        <x:v>RISK PATH  •  BID HOLD = eligibility/submission blocker pending clarification or internal decision   •   CONDITIONAL = negotiable only with approval   •   CONTRACT GATE = close before signature</x:v>
      </x:c>
      <x:c r="M4" s="16" t="str">
        <x:v>RISK PATH  •  BID HOLD = eligibility/submission blocker pending clarification or internal decision   •   CONDITIONAL = negotiable only with approval   •   CONTRACT GATE = close before signature</x:v>
      </x:c>
      <x:c r="N4" s="16" t="str">
        <x:v>RISK PATH  •  BID HOLD = eligibility/submission blocker pending clarification or internal decision   •   CONDITIONAL = negotiable only with approval   •   CONTRACT GATE = close before signature</x:v>
      </x:c>
      <x:c r="O4" s="16" t="str">
        <x:v>RISK PATH  •  BID HOLD = eligibility/submission blocker pending clarification or internal decision   •   CONDITIONAL = negotiable only with approval   •   CONTRACT GATE = close before signature</x:v>
      </x:c>
      <x:c r="P4" s="16" t="str">
        <x:v>RISK PATH  •  BID HOLD = eligibility/submission blocker pending clarification or internal decision   •   CONDITIONAL = negotiable only with approval   •   CONTRACT GATE = close before signature</x:v>
      </x:c>
      <x:c r="Q4" s="16" t="str">
        <x:v>RISK PATH  •  BID HOLD = eligibility/submission blocker pending clarification or internal decision   •   CONDITIONAL = negotiable only with approval   •   CONTRACT GATE = close before signature</x:v>
      </x:c>
      <x:c r="R4" s="16" t="str">
        <x:v>RISK PATH  •  BID HOLD = eligibility/submission blocker pending clarification or internal decision   •   CONDITIONAL = negotiable only with approval   •   CONTRACT GATE = close before signature</x:v>
      </x:c>
      <x:c r="S4" s="16" t="str">
        <x:v>RISK PATH  •  BID HOLD = eligibility/submission blocker pending clarification or internal decision   •   CONDITIONAL = negotiable only with approval   •   CONTRACT GATE = close before signature</x:v>
      </x:c>
    </x:row>
    <x:row r="6" ht="42" customHeight="1">
      <x:c r="A6" s="31" t="str">
        <x:v>ID</x:v>
      </x:c>
      <x:c r="B6" s="31" t="str">
        <x:v>Issue</x:v>
      </x:c>
      <x:c r="C6" s="31" t="str">
        <x:v>AsterVale clause</x:v>
      </x:c>
      <x:c r="D6" s="31" t="str">
        <x:v>Customer draft / request</x:v>
      </x:c>
      <x:c r="E6" s="31" t="str">
        <x:v>Noumi clause</x:v>
      </x:c>
      <x:c r="F6" s="31" t="str">
        <x:v>Noumi standard / policy</x:v>
      </x:c>
      <x:c r="G6" s="31" t="str">
        <x:v>Difference &amp; conflict</x:v>
      </x:c>
      <x:c r="H6" s="31" t="str">
        <x:v>Business / delivery impact</x:v>
      </x:c>
      <x:c r="I6" s="31" t="str">
        <x:v>Proposed change / negotiation position</x:v>
      </x:c>
      <x:c r="J6" s="31" t="str">
        <x:v>Bid gate</x:v>
      </x:c>
      <x:c r="K6" s="31" t="str">
        <x:v>Policy disposition</x:v>
      </x:c>
      <x:c r="L6" s="31" t="str">
        <x:v>Required approvals</x:v>
      </x:c>
      <x:c r="M6" s="31" t="str">
        <x:v>Decision evidence / dependencies</x:v>
      </x:c>
      <x:c r="N6" s="31" t="str">
        <x:v>Financial or timing effect</x:v>
      </x:c>
      <x:c r="O6" s="31" t="str">
        <x:v>Decision</x:v>
      </x:c>
      <x:c r="P6" s="31" t="str">
        <x:v>Decision date</x:v>
      </x:c>
      <x:c r="Q6" s="31" t="str">
        <x:v>AsterVale source</x:v>
      </x:c>
      <x:c r="R6" s="31" t="str">
        <x:v>Noumi source</x:v>
      </x:c>
      <x:c r="S6" s="31" t="str">
        <x:v>Customer response / date</x:v>
      </x:c>
    </x:row>
    <x:row r="7" ht="108" customHeight="1">
      <x:c r="A7" s="33" t="str">
        <x:v>AV-01</x:v>
      </x:c>
      <x:c r="B7" s="34" t="str">
        <x:v>Net 60 payment</x:v>
      </x:c>
      <x:c r="C7" s="32" t="str">
        <x:v>§4.2</x:v>
      </x:c>
      <x:c r="D7" s="32" t="str">
        <x:v>Undisputed amounts due 60 days after receipt of a correct invoice; invoice content conditions apply.</x:v>
      </x:c>
      <x:c r="E7" s="32" t="str">
        <x:v>§4.2</x:v>
      </x:c>
      <x:c r="F7" s="32" t="str">
        <x:v>Net 30 for undisputed invoices; payment of undisputed balance on time.</x:v>
      </x:c>
      <x:c r="G7" s="32" t="str">
        <x:v>Adds 30 days of receivables and a correct-invoice condition; customer Q&amp;A Q18 leaves net 60 unchanged despite the quote offering net 30.</x:v>
      </x:c>
      <x:c r="H7" s="32" t="str">
        <x:v>Working-capital and implementation-funding delay; avoid treating quote terms as controlling the draft.</x:v>
      </x:c>
      <x:c r="I7" s="32" t="str">
        <x:v>Replace 60 with 30 days; if not viable, submit net-60 wording separately and model collection dates, invoice acceptance mechanics and financing cost. Keep a bounded, objective invoice-content condition.</x:v>
      </x:c>
      <x:c r="J7" s="32" t="str">
        <x:v>BID HOLD</x:v>
      </x:c>
      <x:c r="K7" s="32" t="str">
        <x:v>Negotiation permitted subject to approval</x:v>
      </x:c>
      <x:c r="L7" s="32" t="str">
        <x:v>Finance lead + Commercial lead; Legal on wording</x:v>
      </x:c>
      <x:c r="M7" s="32" t="str">
        <x:v>Invoice timeline; cash-flow impact; exact agreed net-60 text; customer answer; approval record.</x:v>
      </x:c>
      <x:c r="N7" s="32" t="str">
        <x:v>First-year quote $79,200 before tax is illustrative, not executed; net 60 vs net 30 defers receipts ≈30 days per invoice.</x:v>
      </x:c>
      <x:c r="O7" s="32" t="str">
        <x:v>Open</x:v>
      </x:c>
      <x:c r="P7" s="38" t="str"/>
      <x:c r="Q7" s="32" t="str">
        <x:v>AsterVale draft §4.2 p2; official Q&amp;A Q18 p4; Quote/Quote r21</x:v>
      </x:c>
      <x:c r="R7" s="32" t="str">
        <x:v>Noumi SSA §4.2; CAG §2 Payment; §3</x:v>
      </x:c>
      <x:c r="S7" s="32" t="str"/>
    </x:row>
    <x:row r="8" ht="96" customHeight="1">
      <x:c r="A8" s="36" t="str">
        <x:v>AV-02</x:v>
      </x:c>
      <x:c r="B8" s="37" t="str">
        <x:v>Invoice disputes</x:v>
      </x:c>
      <x:c r="C8" s="35" t="str">
        <x:v>§4.2</x:v>
      </x:c>
      <x:c r="D8" s="35" t="str">
        <x:v>Specific good-faith dispute may be notified within 20 Business Days; undisputed part remains payable.</x:v>
      </x:c>
      <x:c r="E8" s="35" t="str">
        <x:v>§4.2</x:v>
      </x:c>
      <x:c r="F8" s="35" t="str">
        <x:v>Specific dispute within 15 calendar days; undisputed amount paid on schedule. Up to 30 days' notice may be negotiated.</x:v>
      </x:c>
      <x:c r="G8" s="35" t="str">
        <x:v>Longer and different Business Day notice period; no blanket withholding in draft, but ensure calculations and payment are preserved.</x:v>
      </x:c>
      <x:c r="H8" s="35" t="str">
        <x:v>Longer uncertainty in collections and invoice administration.</x:v>
      </x:c>
      <x:c r="I8" s="35" t="str">
        <x:v>Prefer 15 calendar days; accept bounded 20 Business Days only if Legal/Finance approve clear particularized notice and payment of undisputed sum.</x:v>
      </x:c>
      <x:c r="J8" s="35" t="str">
        <x:v>CONDITIONAL</x:v>
      </x:c>
      <x:c r="K8" s="35" t="str">
        <x:v>Negotiation permitted subject to approval</x:v>
      </x:c>
      <x:c r="L8" s="35" t="str">
        <x:v>Legal + Finance</x:v>
      </x:c>
      <x:c r="M8" s="35" t="str">
        <x:v>Exact definition and dispute process; receivables impact; wording approval.</x:v>
      </x:c>
      <x:c r="N8" s="35" t="str">
        <x:v>Payment notice clock needs comparison to 30-calendar-day policy boundary.</x:v>
      </x:c>
      <x:c r="O8" s="35" t="str">
        <x:v>Open</x:v>
      </x:c>
      <x:c r="P8" s="39" t="str"/>
      <x:c r="Q8" s="35" t="str">
        <x:v>AsterVale draft §4.2 p2</x:v>
      </x:c>
      <x:c r="R8" s="35" t="str">
        <x:v>Noumi SSA §4.2; CAG §2 Invoice disputes</x:v>
      </x:c>
      <x:c r="S8" s="35" t="str"/>
    </x:row>
    <x:row r="9" ht="96" customHeight="1">
      <x:c r="A9" s="33" t="str">
        <x:v>AV-03</x:v>
      </x:c>
      <x:c r="B9" s="34" t="str">
        <x:v>Annual billing / acceptance</x:v>
      </x:c>
      <x:c r="C9" s="32" t="str">
        <x:v>§§3.2–3.3, 4.3</x:v>
      </x:c>
      <x:c r="D9" s="32" t="str">
        <x:v>Annual fees invoice at subscription start; implementation 50% kickoff / 50% at written acceptance, with 10-Business-Day review and no acceptance by silence.</x:v>
      </x:c>
      <x:c r="E9" s="32" t="str">
        <x:v>§§3.2–3.4, 4.1</x:v>
      </x:c>
      <x:c r="F9" s="32" t="str">
        <x:v>Annual subscription/support upfront; implementation 50/50. Deliverable review 10 Business Days, cure and 5-day retest; deemed acceptance after reminder and further 5 Business Days of silence.</x:v>
      </x:c>
      <x:c r="G9" s="32" t="str">
        <x:v>Billing split broadly aligns but final implementation payment may wait indefinitely without deemed acceptance; subscription must not become dependent on acceptance.</x:v>
      </x:c>
      <x:c r="H9" s="32" t="str">
        <x:v>Potential delay or deadlock for the $4,800 implementation balance; delivery resources tied up by retest cycle.</x:v>
      </x:c>
      <x:c r="I9" s="32" t="str">
        <x:v>Keep annual subscription payable independently; objective test criteria and specific rejection; add 5-Business-Day retest and reasoned deemed-acceptance mechanism after reminder, or obtain priced Finance exception.</x:v>
      </x:c>
      <x:c r="J9" s="32" t="str">
        <x:v>CONDITIONAL</x:v>
      </x:c>
      <x:c r="K9" s="32" t="str">
        <x:v>Negotiation permitted subject to approval</x:v>
      </x:c>
      <x:c r="L9" s="32" t="str">
        <x:v>Legal + Finance + Commercial + Delivery/Service Ops</x:v>
      </x:c>
      <x:c r="M9" s="32" t="str">
        <x:v>Signed acceptance tests and milestone schedule; revised invoice timetable and repricing if subscription linked to acceptance.</x:v>
      </x:c>
      <x:c r="N9" s="32" t="str">
        <x:v>Quote: $4,800 kickoff / $4,800 acceptance; timing not guaranteed.</x:v>
      </x:c>
      <x:c r="O9" s="32" t="str">
        <x:v>Open</x:v>
      </x:c>
      <x:c r="P9" s="38" t="str"/>
      <x:c r="Q9" s="32" t="str">
        <x:v>AsterVale draft §§3.2–3.3,4.3 p2; Schedule 1 p6; Quote/Quote r19–21</x:v>
      </x:c>
      <x:c r="R9" s="32" t="str">
        <x:v>Noumi SSA §§3.2–3.4,4.1; CAG §2 Annual billing; §4</x:v>
      </x:c>
      <x:c r="S9" s="32" t="str"/>
    </x:row>
    <x:row r="10" ht="96" customHeight="1">
      <x:c r="A10" s="36" t="str">
        <x:v>AV-04</x:v>
      </x:c>
      <x:c r="B10" s="37" t="str">
        <x:v>Seat / renewal pricing</x:v>
      </x:c>
      <x:c r="C10" s="35" t="str">
        <x:v>§4.4</x:v>
      </x:c>
      <x:c r="D10" s="35" t="str">
        <x:v>Midterm seats prorated at contracted rate; renewal charge changes disclosed 60 days ahead; extra services require authorization.</x:v>
      </x:c>
      <x:c r="E10" s="35" t="str">
        <x:v>§§4.3–4.5, 13.1</x:v>
      </x:c>
      <x:c r="F10" s="35" t="str">
        <x:v>Seats/Credits need written authorization; price fixed for term, orderly renewal notice under order; no automatic overage.</x:v>
      </x:c>
      <x:c r="G10" s="35" t="str">
        <x:v>Broadly aligned; customer 60-day renewal notice and consumption-proration/expiry need an explicit commercial schedule.</x:v>
      </x:c>
      <x:c r="H10" s="35" t="str">
        <x:v>Unplanned billing or undisclosed credit expiry could cause disputes and margin loss.</x:v>
      </x:c>
      <x:c r="I10" s="35" t="str">
        <x:v>Retain authorized-order rule; specify Credit pack carryover/expiry and renewal notification in the Order, with no automatic charges.</x:v>
      </x:c>
      <x:c r="J10" s="35" t="str">
        <x:v>CONTRACT GATE</x:v>
      </x:c>
      <x:c r="K10" s="35" t="str">
        <x:v>Negotiation permitted subject to approval</x:v>
      </x:c>
      <x:c r="L10" s="35" t="str">
        <x:v>Commercial Operations + Finance; Legal for Order</x:v>
      </x:c>
      <x:c r="M10" s="35" t="str">
        <x:v>Approved price and renewal schedule; confirmed usage controls.</x:v>
      </x:c>
      <x:c r="N10" s="35" t="str">
        <x:v>Optional Credit packs $600 per 250,000 Credits (quote); exclude unless ordered.</x:v>
      </x:c>
      <x:c r="O10" s="35" t="str">
        <x:v>Open</x:v>
      </x:c>
      <x:c r="P10" s="39" t="str"/>
      <x:c r="Q10" s="35" t="str">
        <x:v>AsterVale draft §§4.1,4.4 p2; Quote/Quote r18–23</x:v>
      </x:c>
      <x:c r="R10" s="35" t="str">
        <x:v>Noumi SSA §§4.3–4.5,13.1; CAG §3</x:v>
      </x:c>
      <x:c r="S10" s="35" t="str"/>
    </x:row>
    <x:row r="11" ht="126" customHeight="1">
      <x:c r="A11" s="33" t="str">
        <x:v>AV-05</x:v>
      </x:c>
      <x:c r="B11" s="34" t="str">
        <x:v>General liability cap</x:v>
      </x:c>
      <x:c r="C11" s="32" t="str">
        <x:v>§11.1</x:v>
      </x:c>
      <x:c r="D11" s="32" t="str">
        <x:v>Aggregate general liability capped at THREE times annual fees payable under the affected Order.</x:v>
      </x:c>
      <x:c r="E11" s="32" t="str">
        <x:v>§11.1</x:v>
      </x:c>
      <x:c r="F11" s="32" t="str">
        <x:v>Aggregate cap = fees paid or payable under affected Order in preceding 12 months or first 12 months for early event; up to 1.5× annual fees only with lead approvals; &gt;1.5× executive exception.</x:v>
      </x:c>
      <x:c r="G11" s="32" t="str">
        <x:v>3× versus 1× standard (above negotiation band); 'annual fees payable' differs from paid-or-payable affected-Order first-year definition and may exclude implementation unless defined.</x:v>
      </x:c>
      <x:c r="H11" s="32" t="str">
        <x:v>Materially expands maximum direct contractual exposure; may outstrip deal economics and insurance. Check 3× general cap against separate uncapped categories.</x:v>
      </x:c>
      <x:c r="I11" s="32" t="str">
        <x:v>Replace with Noumi §11.1 affected-Order 12-month cap; if higher cap necessary, request executive exception on exact amount/basis and align first-year treatment, implementation and aggregate mechanics.</x:v>
      </x:c>
      <x:c r="J11" s="32" t="str">
        <x:v>BID HOLD</x:v>
      </x:c>
      <x:c r="K11" s="32" t="str">
        <x:v>Executive exception required</x:v>
      </x:c>
      <x:c r="L11" s="32" t="str">
        <x:v>Legal lead + Finance lead + executive exception authority</x:v>
      </x:c>
      <x:c r="M11" s="32" t="str">
        <x:v>Signed Order basis; 12-month/first-year fees; loss scenarios; insurance exclusions; exact executive exception and customer consent.</x:v>
      </x:c>
      <x:c r="N11" s="32" t="str">
        <x:v>Illustration only: 3×$69,600 recurring annual = $208,800; standard first-year affected-Order $79,200 if onboarding included. Bases are not identical; reconcile before decision.</x:v>
      </x:c>
      <x:c r="O11" s="32" t="str">
        <x:v>Open</x:v>
      </x:c>
      <x:c r="P11" s="38" t="str"/>
      <x:c r="Q11" s="32" t="str">
        <x:v>AsterVale draft §11.1 p4; official Q&amp;A Q19 p4; Quote/Quote r6–20</x:v>
      </x:c>
      <x:c r="R11" s="32" t="str">
        <x:v>Noumi SSA §11.1; CAG §2 General liability; §3</x:v>
      </x:c>
      <x:c r="S11" s="32" t="str"/>
    </x:row>
    <x:row r="12" ht="126" customHeight="1">
      <x:c r="A12" s="36" t="str">
        <x:v>AV-06</x:v>
      </x:c>
      <x:c r="B12" s="37" t="str">
        <x:v>Uncapped data &amp; confidentiality</x:v>
      </x:c>
      <x:c r="C12" s="35" t="str">
        <x:v>§§10.2, 11.2</x:v>
      </x:c>
      <x:c r="D12" s="35" t="str">
        <x:v>No limit on confidentiality or personal-data breaches; third-party data/confidentiality claims including subprocessor activity indemnified.</x:v>
      </x:c>
      <x:c r="E12" s="35" t="str">
        <x:v>§§10.2, 11.2–11.3</x:v>
      </x:c>
      <x:c r="F12" s="35" t="str">
        <x:v>Separate 2× annual affected-Order-fees cap for confidentiality/data claims, with no double recovery; only fraud, willful misconduct and legally unlimitable claims outside caps.</x:v>
      </x:c>
      <x:c r="G12" s="35" t="str">
        <x:v>Customer uncapped carve-out and indemnity can defeat any negotiated general/data cap, including subprocessor claims.</x:v>
      </x:c>
      <x:c r="H12" s="35" t="str">
        <x:v>Open-ended cyber/data exposure and uncertain insurance response; key conditional no-bid decision if customer will not accept a finite cap.</x:v>
      </x:c>
      <x:c r="I12" s="35" t="str">
        <x:v>Apply the separate 2× annual affected-Order supercap across BOTH direct claims and §10.2 indemnities, without double recovery; assess any finite up-to-3× variant, but do not accept uncapped wording without executive exception.</x:v>
      </x:c>
      <x:c r="J12" s="35" t="str">
        <x:v>BID HOLD</x:v>
      </x:c>
      <x:c r="K12" s="35" t="str">
        <x:v>Executive exception required</x:v>
      </x:c>
      <x:c r="L12" s="35" t="str">
        <x:v>Legal lead + Security lead + Finance lead + executive exception authority for uncapped</x:v>
      </x:c>
      <x:c r="M12" s="35" t="str">
        <x:v>Reconciled §§10.2/11.2 definitions, cyber coverage/deductibles, DPA, subcontractors, monetary exposure and exact exception.</x:v>
      </x:c>
      <x:c r="N12" s="35" t="str">
        <x:v>Standard illustrative 2×$69,600 annual recurring = $139,200; draft has NO finite maximum. Confirm affected-Order annual definition.</x:v>
      </x:c>
      <x:c r="O12" s="35" t="str">
        <x:v>Open</x:v>
      </x:c>
      <x:c r="P12" s="39" t="str"/>
      <x:c r="Q12" s="35" t="str">
        <x:v>AsterVale draft §§10.2 p4,11.2 p5; Q&amp;A Q19 p4</x:v>
      </x:c>
      <x:c r="R12" s="35" t="str">
        <x:v>Noumi SSA §§10.2,11.2–11.3; CAG §2 Confidentiality/data cap &amp; Uncapped exclusions; §3</x:v>
      </x:c>
      <x:c r="S12" s="35" t="str"/>
    </x:row>
    <x:row r="13" ht="122" customHeight="1">
      <x:c r="A13" s="33" t="str">
        <x:v>AV-07</x:v>
      </x:c>
      <x:c r="B13" s="34" t="str">
        <x:v>Uncapped IP indemnity</x:v>
      </x:c>
      <x:c r="C13" s="32" t="str">
        <x:v>§§8.2,10.1,11.2</x:v>
      </x:c>
      <x:c r="D13" s="32" t="str">
        <x:v>Broad warranty covering Service and all Outputs plus uncapped IP-indemnity exposure.</x:v>
      </x:c>
      <x:c r="E13" s="32" t="str">
        <x:v>§§8.2,10.1–10.3,11.1–11.3</x:v>
      </x:c>
      <x:c r="F13" s="32" t="str">
        <x:v>Narrow service-IP indemnity, exclusions for customer-supplied or altered material; ordinary indemnities within general cap unless specific data/supercap or legally non-limitable exception.</x:v>
      </x:c>
      <x:c r="G13" s="32" t="str">
        <x:v>Service AND AI-generated Output claim is broad; customer §11.2 removes cap from IP claims, overriding §11.1.</x:v>
      </x:c>
      <x:c r="H13" s="32" t="str">
        <x:v>Unbounded third-party claims from generated material with no universal originality guarantee; cannot quote a finite worst-case exposure.</x:v>
      </x:c>
      <x:c r="I13" s="32" t="str">
        <x:v>Constrain indemnity to Noumi-supplied Service IP under Noumi SSA §10, exclude customer inputs/alterations, and subject it to the agreed general cap; preserve infringement cure and tender/control provisions.</x:v>
      </x:c>
      <x:c r="J13" s="32" t="str">
        <x:v>BID HOLD</x:v>
      </x:c>
      <x:c r="K13" s="32" t="str">
        <x:v>Executive exception required</x:v>
      </x:c>
      <x:c r="L13" s="32" t="str">
        <x:v>Legal lead + Finance lead; executive exception authority if still uncapped; Product for factual scope</x:v>
      </x:c>
      <x:c r="M13" s="32" t="str">
        <x:v>Precise claim categories, warranty and cap cross-references; insurance scope; exception decision and customer response.</x:v>
      </x:c>
      <x:c r="N13" s="32" t="str">
        <x:v>Draft uncapped; evaluate applicable policy exclusions and defense costs (not assumed covered).</x:v>
      </x:c>
      <x:c r="O13" s="32" t="str">
        <x:v>Open</x:v>
      </x:c>
      <x:c r="P13" s="38" t="str"/>
      <x:c r="Q13" s="32" t="str">
        <x:v>AsterVale draft §§8.2,10.1–10.3 p4,11.2 p5</x:v>
      </x:c>
      <x:c r="R13" s="32" t="str">
        <x:v>Noumi SSA §§8.2,10.1–10.3,11.1–11.3; CAG §2 IP and outputs &amp; Uncapped exclusions</x:v>
      </x:c>
      <x:c r="S13" s="32" t="str"/>
    </x:row>
    <x:row r="14" ht="96" customHeight="1">
      <x:c r="A14" s="36" t="str">
        <x:v>AV-08</x:v>
      </x:c>
      <x:c r="B14" s="37" t="str">
        <x:v>Other uncapped carve-outs</x:v>
      </x:c>
      <x:c r="C14" s="35" t="str">
        <x:v>§11.2</x:v>
      </x:c>
      <x:c r="D14" s="35" t="str">
        <x:v>Payment obligations, in addition to fraud, willful misconduct and legally non-limitable liabilities, are outside all liability caps.</x:v>
      </x:c>
      <x:c r="E14" s="35" t="str">
        <x:v>§11.3</x:v>
      </x:c>
      <x:c r="F14" s="35" t="str">
        <x:v>Uncapped exclusions limited to fraud, willful misconduct and liabilities that cannot lawfully be capped.</x:v>
      </x:c>
      <x:c r="G14" s="35" t="str">
        <x:v>Draft adds all payment obligations, and overlapping indemnities elsewhere, to exclusions; ambiguity whether supplier payment/refund obligations expand endlessly.</x:v>
      </x:c>
      <x:c r="H14" s="35" t="str">
        <x:v>Can bypass negotiated aggregate limits and create asymmetric cash exposure.</x:v>
      </x:c>
      <x:c r="I14" s="35" t="str">
        <x:v>Preserve only statutory/fraud/willful exceptions; clarify customer duty to pay undisputed fees separately without broadening supplier-side uncapped amounts.</x:v>
      </x:c>
      <x:c r="J14" s="35" t="str">
        <x:v>BID HOLD</x:v>
      </x:c>
      <x:c r="K14" s="35" t="str">
        <x:v>Executive exception required</x:v>
      </x:c>
      <x:c r="L14" s="35" t="str">
        <x:v>Legal lead + Finance lead; executive authority if uncapped supplier exposure retained</x:v>
      </x:c>
      <x:c r="M14" s="35" t="str">
        <x:v>Scope payment obligations and cap category mapping; approved precise carve-outs.</x:v>
      </x:c>
      <x:c r="N14" s="35" t="str">
        <x:v>No finite draft ceiling for added excluded categories.</x:v>
      </x:c>
      <x:c r="O14" s="35" t="str">
        <x:v>Open</x:v>
      </x:c>
      <x:c r="P14" s="39" t="str"/>
      <x:c r="Q14" s="35" t="str">
        <x:v>AsterVale draft §11.2 p5</x:v>
      </x:c>
      <x:c r="R14" s="35" t="str">
        <x:v>Noumi SSA §11.3; CAG §2 Uncapped exclusions; §3</x:v>
      </x:c>
      <x:c r="S14" s="35" t="str"/>
    </x:row>
    <x:row r="15" ht="96" customHeight="1">
      <x:c r="A15" s="33" t="str">
        <x:v>AV-09</x:v>
      </x:c>
      <x:c r="B15" s="34" t="str">
        <x:v>Consequential loss / credit interaction</x:v>
      </x:c>
      <x:c r="C15" s="32" t="str">
        <x:v>§§11.1,11.3; Schedule 2</x:v>
      </x:c>
      <x:c r="D15" s="32" t="str">
        <x:v>Indirect/consequential loss excluded except under covered third-party indemnity; credits do not displace security/data remedies; no double recovery.</x:v>
      </x:c>
      <x:c r="E15" s="32" t="str">
        <x:v>§§11.2–11.4; Schedule B.3</x:v>
      </x:c>
      <x:c r="F15" s="32" t="str">
        <x:v>Lost profits and consequential losses excluded; direct restoration/response costs within relevant cap. Credits and indemnities cannot lead to double recovery.</x:v>
      </x:c>
      <x:c r="G15" s="32" t="str">
        <x:v>Potential indemnity exception to indirect-loss exclusion plus separate security remedies; prevent excluded losses and credits from escaping agreed caps.</x:v>
      </x:c>
      <x:c r="H15" s="32" t="str">
        <x:v>Stacks credits and damages for one event; can undo risk pricing.</x:v>
      </x:c>
      <x:c r="I15" s="32" t="str">
        <x:v>Clarify listed direct incident-response categories subject to applicable cap; maintain no double recovery and credit offsets; do not bar lawful direct claims.</x:v>
      </x:c>
      <x:c r="J15" s="32" t="str">
        <x:v>CONDITIONAL</x:v>
      </x:c>
      <x:c r="K15" s="32" t="str">
        <x:v>Negotiation permitted subject to approval</x:v>
      </x:c>
      <x:c r="L15" s="32" t="str">
        <x:v>Legal + Finance + Service Operations</x:v>
      </x:c>
      <x:c r="M15" s="32" t="str">
        <x:v>Worked remedy interaction example, Schedule 2 cross-reference and cap mapping.</x:v>
      </x:c>
      <x:c r="N15" s="32" t="str">
        <x:v>Monthly credit up to 20% of monthly recurring fee in base schedule; not a substitute for uncapped claims.</x:v>
      </x:c>
      <x:c r="O15" s="32" t="str">
        <x:v>Open</x:v>
      </x:c>
      <x:c r="P15" s="38" t="str"/>
      <x:c r="Q15" s="32" t="str">
        <x:v>AsterVale draft §§11.1,11.3 pp4–5; Schedule 2 p6</x:v>
      </x:c>
      <x:c r="R15" s="32" t="str">
        <x:v>Noumi SSA §§11.2–11.4; Schedule B.3; CAG §2 Consequential loss &amp; Availability credits</x:v>
      </x:c>
      <x:c r="S15" s="32" t="str"/>
    </x:row>
    <x:row r="16" ht="126" customHeight="1">
      <x:c r="A16" s="36" t="str">
        <x:v>AV-10</x:v>
      </x:c>
      <x:c r="B16" s="37" t="str">
        <x:v>Incident notification trigger</x:v>
      </x:c>
      <x:c r="C16" s="35" t="str">
        <x:v>§6.3</x:v>
      </x:c>
      <x:c r="D16" s="35" t="str">
        <x:v>Notify within 24 hours of AWARENESS of an Incident involving Customer Data, without awaiting full facts; daily updates for material incidents.</x:v>
      </x:c>
      <x:c r="E16" s="35" t="str">
        <x:v>§6.3; Schedule C.2</x:v>
      </x:c>
      <x:c r="F16" s="35" t="str">
        <x:v>Notify without undue delay, at latest 48 hours AFTER CONFIRMING Customer Data involvement; then provide material updates. 24 hours from awareness requires operational redesign and executive exception.</x:v>
      </x:c>
      <x:c r="G16" s="35" t="str">
        <x:v>Both trigger and clock move earlier; customer Q&amp;A Q14 does not amend the draft notice provision.</x:v>
      </x:c>
      <x:c r="H16" s="35" t="str">
        <x:v>Possible false/overinclusive notices, around-the-clock triage and contractual breach before customer-data involvement can be established.</x:v>
      </x:c>
      <x:c r="I16" s="35" t="str">
        <x:v>Use Noumi §6.3 48h-after-confirmation trigger; send then-available facts and material updates, with immediate escalation where legally required. Only offer 24h awareness trigger with tested process and executive exception.</x:v>
      </x:c>
      <x:c r="J16" s="35" t="str">
        <x:v>BID HOLD</x:v>
      </x:c>
      <x:c r="K16" s="35" t="str">
        <x:v>Executive exception required</x:v>
      </x:c>
      <x:c r="L16" s="35" t="str">
        <x:v>Security lead + Legal + Service Operations + executive exception authority</x:v>
      </x:c>
      <x:c r="M16" s="35" t="str">
        <x:v>24×7 detection/escalation runbook, definitions, DPA alignment, staffing, test results, exact approved deadline; customer response.</x:v>
      </x:c>
      <x:c r="N16" s="35" t="str">
        <x:v>Ongoing on-call coverage and incident process redesign are unpriced.</x:v>
      </x:c>
      <x:c r="O16" s="35" t="str">
        <x:v>Open</x:v>
      </x:c>
      <x:c r="P16" s="39" t="str"/>
      <x:c r="Q16" s="35" t="str">
        <x:v>AsterVale draft §6.3 p3; official Q&amp;A Q14 p3</x:v>
      </x:c>
      <x:c r="R16" s="35" t="str">
        <x:v>Noumi SSA §6.3; Schedule C.2; CAG §2 Incident notice; §§4–5</x:v>
      </x:c>
      <x:c r="S16" s="35" t="str"/>
    </x:row>
    <x:row r="17" ht="96" customHeight="1">
      <x:c r="A17" s="33" t="str">
        <x:v>AV-11</x:v>
      </x:c>
      <x:c r="B17" s="34" t="str">
        <x:v>Security / controls exceptions</x:v>
      </x:c>
      <x:c r="C17" s="32" t="str">
        <x:v>§§6.1–6.2</x:v>
      </x:c>
      <x:c r="D17" s="32" t="str">
        <x:v>Control duties for separation, privileged access, encryption, backup, change management; material exceptions require prior customer written approval.</x:v>
      </x:c>
      <x:c r="E17" s="32" t="str">
        <x:v>§§6.1–6.2; Schedule C</x:v>
      </x:c>
      <x:c r="F17" s="32" t="str">
        <x:v>Documented measures and available evidence; no promise of unavailable ISO 27001 or SOC 2 certification.</x:v>
      </x:c>
      <x:c r="G17" s="32" t="str">
        <x:v>Specific customer controls need control-by-control evidence; no automatic right to unapproved deviations and no factual certification in draft.</x:v>
      </x:c>
      <x:c r="H17" s="32" t="str">
        <x:v>Unsupported control representation could block participation or create a false warranty.</x:v>
      </x:c>
      <x:c r="I17" s="32" t="str">
        <x:v>Security map requested controls to current evidence and a named approved delivery plan; carve out any unprovided control expressly. Do not claim a Noumi certificate that does not exist.</x:v>
      </x:c>
      <x:c r="J17" s="32" t="str">
        <x:v>CONDITIONAL</x:v>
      </x:c>
      <x:c r="K17" s="32" t="str">
        <x:v>Negotiation permitted subject to approval</x:v>
      </x:c>
      <x:c r="L17" s="32" t="str">
        <x:v>Security lead + Legal; Product if delivery gap</x:v>
      </x:c>
      <x:c r="M17" s="32" t="str">
        <x:v>Current control register, proof, plan and customer approval for exceptions; no assumed certificate.</x:v>
      </x:c>
      <x:c r="N17" s="32" t="str">
        <x:v>Potential remediation effort depends on control gap inventory.</x:v>
      </x:c>
      <x:c r="O17" s="32" t="str">
        <x:v>Open</x:v>
      </x:c>
      <x:c r="P17" s="38" t="str"/>
      <x:c r="Q17" s="32" t="str">
        <x:v>AsterVale draft §§6.1–6.2 p3; RFP §4.7; official Q&amp;A Q15 p3</x:v>
      </x:c>
      <x:c r="R17" s="32" t="str">
        <x:v>Noumi SSA §§6.1–6.2; CAG §2 Certification; §8</x:v>
      </x:c>
      <x:c r="S17" s="32" t="str"/>
    </x:row>
    <x:row r="18" ht="118" customHeight="1">
      <x:c r="A18" s="36" t="str">
        <x:v>AV-12</x:v>
      </x:c>
      <x:c r="B18" s="37" t="str">
        <x:v>Singapore processing route</x:v>
      </x:c>
      <x:c r="C18" s="35" t="str">
        <x:v>§§5.2, 6.1; Schedule 3</x:v>
      </x:c>
      <x:c r="D18" s="35" t="str">
        <x:v>Singapore primary region; disclose model recipient/region/retention and any remote support or onward transfer; customer approval before an unapproved route.</x:v>
      </x:c>
      <x:c r="E18" s="35" t="str">
        <x:v>§§5.3,6.2; Schedule C.3–C.4</x:v>
      </x:c>
      <x:c r="F18" s="35" t="str">
        <x:v>Singapore storage/backups and specified Singapore model inference route; no additional region or alternate model without review and written configuration/approval.</x:v>
      </x:c>
      <x:c r="G18" s="35" t="str">
        <x:v>Generally compatible only if ALL selected model, backup, support and connector paths meet the customer route and retention specification. Q&amp;A Q13 confirms SG processing scope in file set.</x:v>
      </x:c>
      <x:c r="H18" s="35" t="str">
        <x:v>An out-of-region route or undisclosed support access may breach data terms and undermine bid compliance.</x:v>
      </x:c>
      <x:c r="I18" s="35" t="str">
        <x:v>Attach route/subprocessor register listing primary, backup, inference, logs and support; disable unapproved paths and agree exceptions in writing before processing.</x:v>
      </x:c>
      <x:c r="J18" s="35" t="str">
        <x:v>BID HOLD</x:v>
      </x:c>
      <x:c r="K18" s="35" t="str">
        <x:v>Negotiation permitted subject to approval</x:v>
      </x:c>
      <x:c r="L18" s="35" t="str">
        <x:v>Security lead + Legal; Product/Service Ops for technical route</x:v>
      </x:c>
      <x:c r="M18" s="35" t="str">
        <x:v>Data-flow map, processor terms/region, backup and support access, disablement test; customer approval for exceptions.</x:v>
      </x:c>
      <x:c r="N18" s="35" t="str">
        <x:v>Alternate routing or dedicated support control may require repricing.</x:v>
      </x:c>
      <x:c r="O18" s="35" t="str">
        <x:v>Open</x:v>
      </x:c>
      <x:c r="P18" s="39" t="str"/>
      <x:c r="Q18" s="35" t="str">
        <x:v>AsterVale draft §§5.2,6.1 p3; Schedule 3 p6; Q&amp;A Q13 p3</x:v>
      </x:c>
      <x:c r="R18" s="35" t="str">
        <x:v>Noumi SSA §§5.3,6.2; Schedule C.3–C.4; CAG §2 Data region; §4</x:v>
      </x:c>
      <x:c r="S18" s="35" t="str"/>
    </x:row>
    <x:row r="19" ht="96" customHeight="1">
      <x:c r="A19" s="33" t="str">
        <x:v>AV-13</x:v>
      </x:c>
      <x:c r="B19" s="34" t="str">
        <x:v>No training / output feedback</x:v>
      </x:c>
      <x:c r="C19" s="32" t="str">
        <x:v>§5.2</x:v>
      </x:c>
      <x:c r="D19" s="32" t="str">
        <x:v>Customer Data, including prompts, Outputs and data-bearing feedback, cannot train shared models; requirement extends to relevant model subcontractors.</x:v>
      </x:c>
      <x:c r="E19" s="32" t="str">
        <x:v>§5.3; Schedule C.4</x:v>
      </x:c>
      <x:c r="F19" s="32" t="str">
        <x:v>No training of shared models on Customer Data; vendor route terms must support commitment, not a claim that no third party sees content.</x:v>
      </x:c>
      <x:c r="G19" s="32" t="str">
        <x:v>Aligned in principle; verify selected model-provider no-training terms and feedback flows before claiming full compliance.</x:v>
      </x:c>
      <x:c r="H19" s="32" t="str">
        <x:v>Undisclosed opt-in or retention could compromise compliance and customer trust.</x:v>
      </x:c>
      <x:c r="I19" s="32" t="str">
        <x:v>Retain customer no-training term subject to actual contracted processing route; supply subprocessor restrictions and accurate description of inference, retention and feedback handling.</x:v>
      </x:c>
      <x:c r="J19" s="32" t="str">
        <x:v>CONDITIONAL</x:v>
      </x:c>
      <x:c r="K19" s="32" t="str">
        <x:v>Standard accepted</x:v>
      </x:c>
      <x:c r="L19" s="32" t="str">
        <x:v>Security + Legal for wording; Product for actual route</x:v>
      </x:c>
      <x:c r="M19" s="32" t="str">
        <x:v>Model terms, route configuration, evidence of disabled training and feedback transfer; no unsupported universal assurance.</x:v>
      </x:c>
      <x:c r="N19" s="32" t="str">
        <x:v>No quantified delta if current route is approved.</x:v>
      </x:c>
      <x:c r="O19" s="32" t="str">
        <x:v>Open</x:v>
      </x:c>
      <x:c r="P19" s="38" t="str"/>
      <x:c r="Q19" s="32" t="str">
        <x:v>AsterVale draft §5.2 p3; Q&amp;A Q17 p4</x:v>
      </x:c>
      <x:c r="R19" s="32" t="str">
        <x:v>Noumi SSA §5.3; Schedule C.4; CAG §2 Model training; §4</x:v>
      </x:c>
      <x:c r="S19" s="32" t="str"/>
    </x:row>
    <x:row r="20" ht="96" customHeight="1">
      <x:c r="A20" s="36" t="str">
        <x:v>AV-14</x:v>
      </x:c>
      <x:c r="B20" s="37" t="str">
        <x:v>Memory &amp; access revocation</x:v>
      </x:c>
      <x:c r="C20" s="35" t="str">
        <x:v>§5.3; Schedule 1</x:v>
      </x:c>
      <x:c r="D20" s="35" t="str">
        <x:v>Engagement-limited memory; inspect/correct preferences; revoked user cannot retrieve protected facts through memory, instructions or caches; acceptance test included.</x:v>
      </x:c>
      <x:c r="E20" s="35" t="str">
        <x:v>§§5.1–5.4; Schedule C; product/security controls</x:v>
      </x:c>
      <x:c r="F20" s="35" t="str">
        <x:v>Least privilege, customer-managed rights and controlled processing; promised functionality requires product/security validation rather than assumed compliance.</x:v>
      </x:c>
      <x:c r="G20" s="35" t="str">
        <x:v>Customer's detailed revocation test may be stricter than the generic standard and needs actual cache/memory test evidence.</x:v>
      </x:c>
      <x:c r="H20" s="35" t="str">
        <x:v>Potential isolation defect / failed implementation acceptance and security concern.</x:v>
      </x:c>
      <x:c r="I20" s="35" t="str">
        <x:v>Specify executable authorized-access and revocation test, caching boundary, dependencies and remediation owner; do not claim untested behavior.</x:v>
      </x:c>
      <x:c r="J20" s="35" t="str">
        <x:v>CONDITIONAL</x:v>
      </x:c>
      <x:c r="K20" s="35" t="str">
        <x:v>Negotiation permitted subject to approval</x:v>
      </x:c>
      <x:c r="L20" s="35" t="str">
        <x:v>Product + Security + Delivery/Service Ops + Legal</x:v>
      </x:c>
      <x:c r="M20" s="35" t="str">
        <x:v>Tenant-specific test results, cache expiration/process, dated corrective plan, acceptance criteria.</x:v>
      </x:c>
      <x:c r="N20" s="35" t="str">
        <x:v>Test/rework time not priced until scope is locked.</x:v>
      </x:c>
      <x:c r="O20" s="35" t="str">
        <x:v>Open</x:v>
      </x:c>
      <x:c r="P20" s="39" t="str"/>
      <x:c r="Q20" s="35" t="str">
        <x:v>AsterVale draft §5.3 p3; Schedule 1 p6</x:v>
      </x:c>
      <x:c r="R20" s="35" t="str">
        <x:v>Noumi SSA §§5–6; Schedule C; CAG §1 &amp; §4</x:v>
      </x:c>
      <x:c r="S20" s="35" t="str"/>
    </x:row>
    <x:row r="21" ht="130" customHeight="1">
      <x:c r="A21" s="33" t="str">
        <x:v>AV-15</x:v>
      </x:c>
      <x:c r="B21" s="34" t="str">
        <x:v>Availability threshold (amended)</x:v>
      </x:c>
      <x:c r="C21" s="32" t="str">
        <x:v>Schedule 2</x:v>
      </x:c>
      <x:c r="D21" s="32" t="str">
        <x:v>Draft states 99.9% monthly; file-set addendum Q11 lowers the initial monthly availability threshold and first credit-band boundary to 99.5%, leaving other mechanics unchanged.</x:v>
      </x:c>
      <x:c r="E21" s="32" t="str">
        <x:v>Schedule B.1–B.3</x:v>
      </x:c>
      <x:c r="F21" s="32" t="str">
        <x:v>99.5% per calendar month for covered login, project access and task submission; defined eligible minutes and up to 4 hours notified maintenance; 5/10/20% credit bands, 20% monthly cap.</x:v>
      </x:c>
      <x:c r="G21" s="32" t="str">
        <x:v>If Q11 is operative, headline target aligns; still compare measurement, denominator, exclusions, maintenance, credit bands and claim window. If not, 99.9% is a material unapproved increase.</x:v>
      </x:c>
      <x:c r="H21" s="32" t="str">
        <x:v>Higher target would increase credits and capacity requirements. Wrong interpretation could cause an unintended service guarantee.</x:v>
      </x:c>
      <x:c r="I21" s="32" t="str">
        <x:v>Confirm Q11 is issued and incorporated; align schedule to 99.5%, defined covered functions, eligible minutes, limited maintenance and credit cap; do not claim supplier outages are automatically exempt.</x:v>
      </x:c>
      <x:c r="J21" s="32" t="str">
        <x:v>BID HOLD</x:v>
      </x:c>
      <x:c r="K21" s="32" t="str">
        <x:v>Negotiation permitted subject to approval</x:v>
      </x:c>
      <x:c r="L21" s="32" t="str">
        <x:v>Service Operations + Legal; executive commercial decision if 99.9% remains</x:v>
      </x:c>
      <x:c r="M21" s="32" t="str">
        <x:v>Current addendum/contract incorporation, actual monthly calculation, measurement and credit examples; capacity plan if higher target.</x:v>
      </x:c>
      <x:c r="N21" s="32" t="str">
        <x:v>At $69,600 annual recurring, subscription component and monthly affected fee must be confirmed before modeling credits.</x:v>
      </x:c>
      <x:c r="O21" s="32" t="str">
        <x:v>Open</x:v>
      </x:c>
      <x:c r="P21" s="38" t="str"/>
      <x:c r="Q21" s="32" t="str">
        <x:v>AsterVale draft Schedule 2 p6; official Q&amp;A Q11 p3; RFP §4.7</x:v>
      </x:c>
      <x:c r="R21" s="32" t="str">
        <x:v>Noumi SSA Schedule B.1–B.3; CAG §2 Availability &amp; Availability credits; §4</x:v>
      </x:c>
      <x:c r="S21" s="32" t="str"/>
    </x:row>
    <x:row r="22" ht="112" customHeight="1">
      <x:c r="A22" s="36" t="str">
        <x:v>AV-16</x:v>
      </x:c>
      <x:c r="B22" s="37" t="str">
        <x:v>Recovery objective (amended)</x:v>
      </x:c>
      <x:c r="C22" s="35" t="str">
        <x:v>Schedule 2</x:v>
      </x:c>
      <x:c r="D22" s="35" t="str">
        <x:v>Draft seeks four-hour recovery; file-set addendum Q12 changes to 8-hour RTO / 24-hour RPO as planning and test objectives, not guaranteed restoration.</x:v>
      </x:c>
      <x:c r="E22" s="35" t="str">
        <x:v>§6.2; Schedule B</x:v>
      </x:c>
      <x:c r="F22" s="35" t="str">
        <x:v>RTO 8 hours / RPO 24 hours as operational targets, not an independent guaranteed SLA or separate credit remedy.</x:v>
      </x:c>
      <x:c r="G22" s="35" t="str">
        <x:v>Aligned if Q12 is operative and schedule, acceptance tests and service-credit wording match; four-hour guarantee cannot presently be committed.</x:v>
      </x:c>
      <x:c r="H22" s="35" t="str">
        <x:v>Unreconciled four-hour schedule may create impossible obligation despite favorable clarification.</x:v>
      </x:c>
      <x:c r="I22" s="35" t="str">
        <x:v>Make 8-hour target / 24-hour RPO explicit with dependencies and test evidence; remove four-hour guarantee and prevent acceptance tests from redefining target as warranty.</x:v>
      </x:c>
      <x:c r="J22" s="35" t="str">
        <x:v>BID HOLD</x:v>
      </x:c>
      <x:c r="K22" s="35" t="str">
        <x:v>Standard accepted</x:v>
      </x:c>
      <x:c r="L22" s="35" t="str">
        <x:v>Service Operations + Security + Legal; executive escalation if four-hour guarantee reinstated</x:v>
      </x:c>
      <x:c r="M22" s="35" t="str">
        <x:v>Confirm official Q12 applicability; tested recovery runbook, dependency and schedule consistency.</x:v>
      </x:c>
      <x:c r="N22" s="35" t="str">
        <x:v>No separate restoration credit unless expressly approved; recovery capacity/DR costs require validation.</x:v>
      </x:c>
      <x:c r="O22" s="35" t="str">
        <x:v>Open</x:v>
      </x:c>
      <x:c r="P22" s="39" t="str"/>
      <x:c r="Q22" s="35" t="str">
        <x:v>AsterVale draft Schedule 2 p6; Q&amp;A Q12 p3</x:v>
      </x:c>
      <x:c r="R22" s="35" t="str">
        <x:v>Noumi SSA §6.2 &amp; Schedule B; CAG §2 Recovery; §5</x:v>
      </x:c>
      <x:c r="S22" s="35" t="str"/>
    </x:row>
    <x:row r="23" ht="96" customHeight="1">
      <x:c r="A23" s="33" t="str">
        <x:v>AV-17</x:v>
      </x:c>
      <x:c r="B23" s="34" t="str">
        <x:v>Support response vs restoration</x:v>
      </x:c>
      <x:c r="C23" s="32" t="str">
        <x:v>Schedule 2</x:v>
      </x:c>
      <x:c r="D23" s="32" t="str">
        <x:v>Critical incident response, escalation, updates and restoration requested as distinct measures; purchased enhanced support in quote.</x:v>
      </x:c>
      <x:c r="E23" s="32" t="str">
        <x:v>Schedule B.4–B.6</x:v>
      </x:c>
      <x:c r="F23" s="32" t="str">
        <x:v>P1 1-business-hour initial response in standard hours; enhanced 24×7 P1 initial response within 1 hour if purchased. P2 4 business hours; P3 next Business Day. No one-hour fix guarantee.</x:v>
      </x:c>
      <x:c r="G23" s="32" t="str">
        <x:v>Draft may turn target response and restoration measures into independent guarantees unless distinct; P2/P3 are not 24×7 even with enhanced P1.</x:v>
      </x:c>
      <x:c r="H23" s="32" t="str">
        <x:v>Misstated response coverage or fix time drives extra staffing and breach risk.</x:v>
      </x:c>
      <x:c r="I23" s="32" t="str">
        <x:v>Identify each clock and severity precisely; enhanced P1 is response only, not one-hour restoration; agree escalation/update cadence and feasible restoration targets.</x:v>
      </x:c>
      <x:c r="J23" s="32" t="str">
        <x:v>CONDITIONAL</x:v>
      </x:c>
      <x:c r="K23" s="32" t="str">
        <x:v>Negotiation permitted subject to approval</x:v>
      </x:c>
      <x:c r="L23" s="32" t="str">
        <x:v>Service Operations + Legal + Commercial</x:v>
      </x:c>
      <x:c r="M23" s="32" t="str">
        <x:v>Coverage calendar, severity examples, on-call staffing and approved Schedule 2 wording.</x:v>
      </x:c>
      <x:c r="N23" s="32" t="str">
        <x:v>Enhanced 24×7 P1 support is quoted at $4,800/year; no full-tier 24×7 included.</x:v>
      </x:c>
      <x:c r="O23" s="32" t="str">
        <x:v>Open</x:v>
      </x:c>
      <x:c r="P23" s="38" t="str"/>
      <x:c r="Q23" s="32" t="str">
        <x:v>AsterVale draft Schedule 2 p6; Quote/Quote r15–17</x:v>
      </x:c>
      <x:c r="R23" s="32" t="str">
        <x:v>Noumi SSA Schedule B.4–B.6; CAG §4</x:v>
      </x:c>
      <x:c r="S23" s="32" t="str"/>
    </x:row>
    <x:row r="24" ht="120" customHeight="1">
      <x:c r="A24" s="36" t="str">
        <x:v>AV-18</x:v>
      </x:c>
      <x:c r="B24" s="37" t="str">
        <x:v>Convenience exit / refund</x:v>
      </x:c>
      <x:c r="C24" s="35" t="str">
        <x:v>§12.3</x:v>
      </x:c>
      <x:c r="D24" s="35" t="str">
        <x:v>Customer may terminate on 30 days' notice, receive daily-prorated refund of unused prepaid recurring fees, and avoid remaining-term fees; pays only accepted implementation work.</x:v>
      </x:c>
      <x:c r="E24" s="35" t="str">
        <x:v>§12.2</x:v>
      </x:c>
      <x:c r="F24" s="35" t="str">
        <x:v>No general midterm convenience right; nonrenewal or priced transition preferred; annual commitments generally noncancelable/nonrefundable.</x:v>
      </x:c>
      <x:c r="G24" s="35" t="str">
        <x:v>Creates cancelable annual sale plus cash refund and unaccepted work exposure; Q&amp;A Q19 does not amend it.</x:v>
      </x:c>
      <x:c r="H24" s="35" t="str">
        <x:v>Revenue at risk, stranded onboarding/support cost, forecast volatility; may change bid economics.</x:v>
      </x:c>
      <x:c r="I24" s="35" t="str">
        <x:v>Remove §12.3 and use nonrenewal or a priced transition. Any paid exit, minimum term or prorated refund requires explicit reprice and Finance-lead authorization.</x:v>
      </x:c>
      <x:c r="J24" s="35" t="str">
        <x:v>BID HOLD</x:v>
      </x:c>
      <x:c r="K24" s="35" t="str">
        <x:v>Negotiation permitted subject to approval</x:v>
      </x:c>
      <x:c r="L24" s="35" t="str">
        <x:v>Legal + Commercial + Finance lead (refund/cancelability)</x:v>
      </x:c>
      <x:c r="M24" s="35" t="str">
        <x:v>Term/pricing sensitivity, prepaid schedule, accepted-work rule, exact exit mechanism and customer position.</x:v>
      </x:c>
      <x:c r="N24" s="35" t="str">
        <x:v>Maximum unearned prepaid recurring fee at risk depends on termination date; annual recurring quote $69,600 before tax, not assured revenue.</x:v>
      </x:c>
      <x:c r="O24" s="35" t="str">
        <x:v>Open</x:v>
      </x:c>
      <x:c r="P24" s="39" t="str"/>
      <x:c r="Q24" s="35" t="str">
        <x:v>AsterVale draft §12.3 p5; official Q&amp;A Q19 p4</x:v>
      </x:c>
      <x:c r="R24" s="35" t="str">
        <x:v>Noumi SSA §12.2 &amp; §4.3; CAG §2 Convenience termination; §3</x:v>
      </x:c>
      <x:c r="S24" s="35" t="str"/>
    </x:row>
    <x:row r="25" ht="96" customHeight="1">
      <x:c r="A25" s="33" t="str">
        <x:v>AV-19</x:v>
      </x:c>
      <x:c r="B25" s="34" t="str">
        <x:v>Termination for breach</x:v>
      </x:c>
      <x:c r="C25" s="32" t="str">
        <x:v>§12.2</x:v>
      </x:c>
      <x:c r="D25" s="32" t="str">
        <x:v>30-day written cure or immediate exit for incurable breach; affected-service termination for persistent material failure.</x:v>
      </x:c>
      <x:c r="E25" s="32" t="str">
        <x:v>§12.3</x:v>
      </x:c>
      <x:c r="F25" s="32" t="str">
        <x:v>30-day cure with immediate termination for incurable breach; tailored remedies for persistent service failure subject to measured criteria.</x:v>
      </x:c>
      <x:c r="G25" s="32" t="str">
        <x:v>Base cure broadly aligns; undefined persistent service failures may duplicate credits and convenience termination.</x:v>
      </x:c>
      <x:c r="H25" s="32" t="str">
        <x:v>Unpriced accelerated service exit even where SLA credits otherwise apply.</x:v>
      </x:c>
      <x:c r="I25" s="32" t="str">
        <x:v>Define persistence threshold, cure and escalation tied to covered service and affected portion; avoid double recovery and retain feasible correction period.</x:v>
      </x:c>
      <x:c r="J25" s="32" t="str">
        <x:v>CONTRACT GATE</x:v>
      </x:c>
      <x:c r="K25" s="32" t="str">
        <x:v>Negotiation permitted subject to approval</x:v>
      </x:c>
      <x:c r="L25" s="32" t="str">
        <x:v>Legal + Service Operations + Commercial</x:v>
      </x:c>
      <x:c r="M25" s="32" t="str">
        <x:v>Defined breach/persistence criteria, service history and linked credit mechanism.</x:v>
      </x:c>
      <x:c r="N25" s="32" t="str">
        <x:v>Potential foregone fees depend on affected-service termination trigger.</x:v>
      </x:c>
      <x:c r="O25" s="32" t="str">
        <x:v>Open</x:v>
      </x:c>
      <x:c r="P25" s="38" t="str"/>
      <x:c r="Q25" s="32" t="str">
        <x:v>AsterVale draft §12.2 p5</x:v>
      </x:c>
      <x:c r="R25" s="32" t="str">
        <x:v>Noumi SSA §12.3; Schedule B; CAG §2 Breach cure</x:v>
      </x:c>
      <x:c r="S25" s="32" t="str"/>
    </x:row>
    <x:row r="26" ht="96" customHeight="1">
      <x:c r="A26" s="36" t="str">
        <x:v>AV-20</x:v>
      </x:c>
      <x:c r="B26" s="37" t="str">
        <x:v>Export and data deletion</x:v>
      </x:c>
      <x:c r="C26" s="35" t="str">
        <x:v>§12.5</x:v>
      </x:c>
      <x:c r="D26" s="35" t="str">
        <x:v>30-day export, then 30 days for primary deletion, then up to a further 35 days for backup expiry; restricted lawful retention.</x:v>
      </x:c>
      <x:c r="E26" s="35" t="str">
        <x:v>§12.5</x:v>
      </x:c>
      <x:c r="F26" s="35" t="str">
        <x:v>Same sequence, with residual backup and lawful retention constraints; NOT all data deleted within 30 days of termination.</x:v>
      </x:c>
      <x:c r="G26" s="35" t="str">
        <x:v>Aligned if customer confirms sequence, scope of export (instructions/audit) and actual lifecycle. Q&amp;A Q16 confirms clock order within file set.</x:v>
      </x:c>
      <x:c r="H26" s="35" t="str">
        <x:v>Misstated total deletion clock or inability to export native content can create default and cost.</x:v>
      </x:c>
      <x:c r="I26" s="35" t="str">
        <x:v>Retain ordered 30+30+35-day sequence, restoration-deletion treatment and lawful retention; test representative export before acceptance.</x:v>
      </x:c>
      <x:c r="J26" s="35" t="str">
        <x:v>CONDITIONAL</x:v>
      </x:c>
      <x:c r="K26" s="35" t="str">
        <x:v>Standard accepted</x:v>
      </x:c>
      <x:c r="L26" s="35" t="str">
        <x:v>Security + Service Operations + Legal</x:v>
      </x:c>
      <x:c r="M26" s="35" t="str">
        <x:v>Retention register, export specimen, backup expiry and legal-hold process; confirmed Q16 applicability.</x:v>
      </x:c>
      <x:c r="N26" s="35" t="str">
        <x:v>Additional assisted export only if separately scoped/priced.</x:v>
      </x:c>
      <x:c r="O26" s="35" t="str">
        <x:v>Open</x:v>
      </x:c>
      <x:c r="P26" s="39" t="str"/>
      <x:c r="Q26" s="35" t="str">
        <x:v>AsterVale draft §12.5 p5; Q&amp;A Q16 p4; Schedule 1 p6</x:v>
      </x:c>
      <x:c r="R26" s="35" t="str">
        <x:v>Noumi SSA §12.5; CAG §2 Exit; §5</x:v>
      </x:c>
      <x:c r="S26" s="35" t="str"/>
    </x:row>
    <x:row r="27" ht="120" customHeight="1">
      <x:c r="A27" s="33" t="str">
        <x:v>AV-21</x:v>
      </x:c>
      <x:c r="B27" s="34" t="str">
        <x:v>Output noninfringement warranty</x:v>
      </x:c>
      <x:c r="C27" s="32" t="str">
        <x:v>§8.2</x:v>
      </x:c>
      <x:c r="D27" s="32" t="str">
        <x:v>Warranty that authorized use of Service and every generated Output does not infringe third-party IP; supplier to disclose all exceptions.</x:v>
      </x:c>
      <x:c r="E27" s="32" t="str">
        <x:v>§§8.2–8.3,9.1–9.3</x:v>
      </x:c>
      <x:c r="F27" s="32" t="str">
        <x:v>Customer receives such rights as Noumi has in outputs, subject to third-party rights; outputs require human review; no universal uniqueness/copyrightability/noninfringement warranty.</x:v>
      </x:c>
      <x:c r="G27" s="32" t="str">
        <x:v>Unconditional warranty for probabilistic outputs conflicts with standard limitations; factually unprovable for every generated result.</x:v>
      </x:c>
      <x:c r="H27" s="32" t="str">
        <x:v>Claim exposure compounded by uncapped IP indemnity; false assurance cannot be cured by executive approval.</x:v>
      </x:c>
      <x:c r="I27" s="32" t="str">
        <x:v>Remove universal Output warranty; warrant defined Supplier Service IP subject to claim exclusions, preserve customer output rights 'if any', third-party rights and human review.</x:v>
      </x:c>
      <x:c r="J27" s="32" t="str">
        <x:v>BID HOLD</x:v>
      </x:c>
      <x:c r="K27" s="32" t="str">
        <x:v>Cannot commit</x:v>
      </x:c>
      <x:c r="L27" s="32" t="str">
        <x:v>Legal + Product; executive cannot authorize false universal warranty</x:v>
      </x:c>
      <x:c r="M27" s="32" t="str">
        <x:v>Narrowed exact representation, output terms, customer acceptance and aligned indemnity/cap.</x:v>
      </x:c>
      <x:c r="N27" s="32" t="str">
        <x:v>Draft exposure is uncapped via §11.2; no reliably priced maximum.</x:v>
      </x:c>
      <x:c r="O27" s="32" t="str">
        <x:v>Open</x:v>
      </x:c>
      <x:c r="P27" s="38" t="str"/>
      <x:c r="Q27" s="32" t="str">
        <x:v>AsterVale draft §8.2 p4; §§10.1,11.2 pp4–5</x:v>
      </x:c>
      <x:c r="R27" s="32" t="str">
        <x:v>Noumi SSA §§8.2–8.3,9.1–9.3; CAG §1 &amp; §2 IP and outputs; §5</x:v>
      </x:c>
      <x:c r="S27" s="32" t="str"/>
    </x:row>
    <x:row r="28" ht="96" customHeight="1">
      <x:c r="A28" s="36" t="str">
        <x:v>AV-22</x:v>
      </x:c>
      <x:c r="B28" s="37" t="str">
        <x:v>Deliverables &amp; embedded IP</x:v>
      </x:c>
      <x:c r="C28" s="35" t="str">
        <x:v>§8.1</x:v>
      </x:c>
      <x:c r="D28" s="35" t="str">
        <x:v>Assign Supplier's rights in bespoke implementation deliverables upon payment; retain pre-existing Supplier Materials with embedded-use license.</x:v>
      </x:c>
      <x:c r="E28" s="35" t="str">
        <x:v>§§8.1–8.3</x:v>
      </x:c>
      <x:c r="F28" s="35" t="str">
        <x:v>Noumi retains pre-existing IP and platform; customer receives scoped rights in customer-specific outputs subject to fees and third-party rights.</x:v>
      </x:c>
      <x:c r="G28" s="35" t="str">
        <x:v>Bespoke Deliverable assignment and embedded license require precise identification of Supplier Materials, configurations and third-party components.</x:v>
      </x:c>
      <x:c r="H28" s="35" t="str">
        <x:v>Ambiguity may accidentally transfer reusable accelerators or prevent use of paid deliverables.</x:v>
      </x:c>
      <x:c r="I28" s="35" t="str">
        <x:v>Inventory assignable bespoke deliverables vs reusable platform/materials; limit assignment to Noumi-owned, paid bespoke work and license pre-existing materials solely as needed.</x:v>
      </x:c>
      <x:c r="J28" s="35" t="str">
        <x:v>CONDITIONAL</x:v>
      </x:c>
      <x:c r="K28" s="35" t="str">
        <x:v>Negotiation permitted subject to approval</x:v>
      </x:c>
      <x:c r="L28" s="35" t="str">
        <x:v>Legal + Product + Commercial</x:v>
      </x:c>
      <x:c r="M28" s="35" t="str">
        <x:v>Deliverable/material schedule and third-party license review; exact payment condition.</x:v>
      </x:c>
      <x:c r="N28" s="35" t="str">
        <x:v>Reusability/third-party licensing cost depends on final SOW.</x:v>
      </x:c>
      <x:c r="O28" s="35" t="str">
        <x:v>Open</x:v>
      </x:c>
      <x:c r="P28" s="39" t="str"/>
      <x:c r="Q28" s="35" t="str">
        <x:v>AsterVale draft §§1.2,8.1 p4; Schedule 1 p6</x:v>
      </x:c>
      <x:c r="R28" s="35" t="str">
        <x:v>Noumi SSA §§8.1–8.3; CAG §2 IP and outputs; §5</x:v>
      </x:c>
      <x:c r="S28" s="35" t="str"/>
    </x:row>
    <x:row r="29" ht="113" customHeight="1">
      <x:c r="A29" s="33" t="str">
        <x:v>AV-23</x:v>
      </x:c>
      <x:c r="B29" s="34" t="str">
        <x:v>Audit access</x:v>
      </x:c>
      <x:c r="C29" s="32" t="str">
        <x:v>§13.1</x:v>
      </x:c>
      <x:c r="D29" s="32" t="str">
        <x:v>Customer or auditor may inspect relevant facilities, systems and records on reasonable notice; no annual frequency or shared-system access limit.</x:v>
      </x:c>
      <x:c r="E29" s="32" t="str">
        <x:v>Schedule C.5</x:v>
      </x:c>
      <x:c r="F29" s="32" t="str">
        <x:v>Annual documentary review; proportionate independent audit only for unresolved material issue or regulator, with confidentiality, scope and shared-system protection.</x:v>
      </x:c>
      <x:c r="G29" s="32" t="str">
        <x:v>Unrestricted onsite/systems route can expose multi-tenant environments and impose repeated audit burden.</x:v>
      </x:c>
      <x:c r="H29" s="32" t="str">
        <x:v>Security and other-customer confidentiality risk plus unpriced operational interruption.</x:v>
      </x:c>
      <x:c r="I29" s="32" t="str">
        <x:v>Use annual evidence/document review first; allow scoped, independent escalation for material unresolved issue or regulator with notice, confidentiality, frequency, system-access and cost safeguards.</x:v>
      </x:c>
      <x:c r="J29" s="32" t="str">
        <x:v>BID HOLD</x:v>
      </x:c>
      <x:c r="K29" s="32" t="str">
        <x:v>Negotiation permitted subject to approval</x:v>
      </x:c>
      <x:c r="L29" s="32" t="str">
        <x:v>Security lead + Legal</x:v>
      </x:c>
      <x:c r="M29" s="32" t="str">
        <x:v>Audit scope/access map, shared-service segregation, permitted evidence, approved carve-outs and customer answer.</x:v>
      </x:c>
      <x:c r="N29" s="32" t="str">
        <x:v>Onsite cost and personnel burden unpriced.</x:v>
      </x:c>
      <x:c r="O29" s="32" t="str">
        <x:v>Open</x:v>
      </x:c>
      <x:c r="P29" s="38" t="str"/>
      <x:c r="Q29" s="32" t="str">
        <x:v>AsterVale draft §13.1 p5</x:v>
      </x:c>
      <x:c r="R29" s="32" t="str">
        <x:v>Noumi SSA Schedule C.5; CAG §2 Audits</x:v>
      </x:c>
      <x:c r="S29" s="32" t="str"/>
    </x:row>
    <x:row r="30" ht="96" customHeight="1">
      <x:c r="A30" s="36" t="str">
        <x:v>AV-24</x:v>
      </x:c>
      <x:c r="B30" s="37" t="str">
        <x:v>Subprocessor change veto</x:v>
      </x:c>
      <x:c r="C30" s="35" t="str">
        <x:v>§13.2</x:v>
      </x:c>
      <x:c r="D30" s="35" t="str">
        <x:v>Identify subprocessors; 30 days advance notice for material changes; reasonable data objection, alternative process or affected-service termination and prorated refund.</x:v>
      </x:c>
      <x:c r="E30" s="35" t="str">
        <x:v>Schedule C.3–C.5; §§5–6</x:v>
      </x:c>
      <x:c r="F30" s="35" t="str">
        <x:v>Approved documented subprocessors with flow-down controls; processing-route changes require Security and Legal review; no general free termination/refund for any provider change.</x:v>
      </x:c>
      <x:c r="G30" s="35" t="str">
        <x:v>Customer objection and refund may block necessary model-provider changes and convert provider selection into new cancellation right.</x:v>
      </x:c>
      <x:c r="H30" s="35" t="str">
        <x:v>Deployment delay, forced alternative route or prepaid refund; supply-chain/route feasibility.</x:v>
      </x:c>
      <x:c r="I30" s="35" t="str">
        <x:v>Limit objection to reasoned material data-protection concern; define approved alternatives, cure and proportionate affected-service exit only if no lawful viable route, subject to Finance-approved refunds.</x:v>
      </x:c>
      <x:c r="J30" s="35" t="str">
        <x:v>CONDITIONAL</x:v>
      </x:c>
      <x:c r="K30" s="35" t="str">
        <x:v>Negotiation permitted subject to approval</x:v>
      </x:c>
      <x:c r="L30" s="35" t="str">
        <x:v>Security + Legal + Service Operations + Finance lead for refund</x:v>
      </x:c>
      <x:c r="M30" s="35" t="str">
        <x:v>Current subprocessor schedule and change process, alternative route, refund exposure.</x:v>
      </x:c>
      <x:c r="N30" s="35" t="str">
        <x:v>Affected-service pro rata refund may compound §12.3 revenue risk.</x:v>
      </x:c>
      <x:c r="O30" s="35" t="str">
        <x:v>Open</x:v>
      </x:c>
      <x:c r="P30" s="39" t="str"/>
      <x:c r="Q30" s="35" t="str">
        <x:v>AsterVale draft §13.2 p5; Schedule 3 p6</x:v>
      </x:c>
      <x:c r="R30" s="35" t="str">
        <x:v>Noumi SSA Schedule C.3–C.5; CAG §2 Data region &amp; Convenience termination</x:v>
      </x:c>
      <x:c r="S30" s="35" t="str"/>
    </x:row>
    <x:row r="31" ht="96" customHeight="1">
      <x:c r="A31" s="33" t="str">
        <x:v>AV-25</x:v>
      </x:c>
      <x:c r="B31" s="34" t="str">
        <x:v>No auto-renewal</x:v>
      </x:c>
      <x:c r="C31" s="32" t="str">
        <x:v>§§4.4, 12.1</x:v>
      </x:c>
      <x:c r="D31" s="32" t="str">
        <x:v>Fresh authorized Order needed to renew; renewal fees/increases notified 60 days in advance.</x:v>
      </x:c>
      <x:c r="E31" s="32" t="str">
        <x:v>§12.1</x:v>
      </x:c>
      <x:c r="F31" s="32" t="str">
        <x:v>12-month auto-renewal absent 30-day nonrenewal notice, unless the Order excludes it; no auto-renewal is within permitted boundary.</x:v>
      </x:c>
      <x:c r="G31" s="32" t="str">
        <x:v>Loss of default renewal and different notice workflow; commercially acceptable only with renewal forecast adjustment.</x:v>
      </x:c>
      <x:c r="H31" s="32" t="str">
        <x:v>Renewal execution risk and pipeline gap, not by itself a bid blocker.</x:v>
      </x:c>
      <x:c r="I31" s="32" t="str">
        <x:v>Accept no auto-renewal in signed Order after Commercial/Legal review; calendar decision and notice points.</x:v>
      </x:c>
      <x:c r="J31" s="32" t="str">
        <x:v>CONTRACT GATE</x:v>
      </x:c>
      <x:c r="K31" s="32" t="str">
        <x:v>Negotiation permitted subject to approval</x:v>
      </x:c>
      <x:c r="L31" s="32" t="str">
        <x:v>Commercial + Legal</x:v>
      </x:c>
      <x:c r="M31" s="32" t="str">
        <x:v>Renewal forecast and executed Order language.</x:v>
      </x:c>
      <x:c r="N31" s="32" t="str">
        <x:v>$69,600 recurring quote is not contracted renewal revenue.</x:v>
      </x:c>
      <x:c r="O31" s="32" t="str">
        <x:v>Open</x:v>
      </x:c>
      <x:c r="P31" s="38" t="str"/>
      <x:c r="Q31" s="32" t="str">
        <x:v>AsterVale draft §§4.4 p2,12.1 p5</x:v>
      </x:c>
      <x:c r="R31" s="32" t="str">
        <x:v>Noumi SSA §12.1; CAG §2 Auto renewal</x:v>
      </x:c>
      <x:c r="S31" s="32" t="str"/>
    </x:row>
    <x:row r="32" ht="118" customHeight="1">
      <x:c r="A32" s="36" t="str">
        <x:v>AV-26</x:v>
      </x:c>
      <x:c r="B32" s="37" t="str">
        <x:v>Acceptance scope &amp; outcome tests</x:v>
      </x:c>
      <x:c r="C32" s="35" t="str">
        <x:v>§§3.1–3.4; Schedule 1</x:v>
      </x:c>
      <x:c r="D32" s="35" t="str">
        <x:v>60 users, two workflows, up to 200 approved files, admin/user training; six-week milestones and broad tests covering access, editable exports, memory, traceability and deletion.</x:v>
      </x:c>
      <x:c r="E32" s="35" t="str">
        <x:v>§§3.1–3.4; Schedule D</x:v>
      </x:c>
      <x:c r="F32" s="35" t="str">
        <x:v>Objective deliverable criteria and dependency-based milestones; business-productivity outcomes are not an acceptance warranty; new scope requires written change request.</x:v>
      </x:c>
      <x:c r="G32" s="35" t="str">
        <x:v>Acceptance schedule adds feature-level test gates; unqualified wording may expand deliverables beyond included migration/configuration and produce unpaid scope growth.</x:v>
      </x:c>
      <x:c r="H32" s="35" t="str">
        <x:v>Implementation delay and margin leakage; quote excludes bulk migration/data cleansing despite 200-file included boundary.</x:v>
      </x:c>
      <x:c r="I32" s="35" t="str">
        <x:v>Agree versioned test scripts with measurable pass/fail and customer dependencies; up to 200 customer-selected eligible files only; separate bulk cleanup/new workflows under priced change order.</x:v>
      </x:c>
      <x:c r="J32" s="35" t="str">
        <x:v>CONDITIONAL</x:v>
      </x:c>
      <x:c r="K32" s="35" t="str">
        <x:v>Negotiation permitted subject to approval</x:v>
      </x:c>
      <x:c r="L32" s="35" t="str">
        <x:v>Delivery/Service Operations + Product + Commercial + Legal</x:v>
      </x:c>
      <x:c r="M32" s="35" t="str">
        <x:v>Signed SOW, test fixtures, exclusions, dates, named owners, approved migration and change budget.</x:v>
      </x:c>
      <x:c r="N32" s="35" t="str">
        <x:v>$9,600 one-time implementation quote; additional data cleanup unpriced.</x:v>
      </x:c>
      <x:c r="O32" s="35" t="str">
        <x:v>Open</x:v>
      </x:c>
      <x:c r="P32" s="39" t="str"/>
      <x:c r="Q32" s="35" t="str">
        <x:v>AsterVale draft §§3.1–3.4 p2; Schedule 1 p6; Quote/Scope and conditions r12–17</x:v>
      </x:c>
      <x:c r="R32" s="35" t="str">
        <x:v>Noumi SSA §§3.1–3.4; Schedule D; CAG §§1,6</x:v>
      </x:c>
      <x:c r="S32" s="35" t="str"/>
    </x:row>
    <x:row r="33" ht="96" customHeight="1">
      <x:c r="A33" s="33" t="str">
        <x:v>AV-27</x:v>
      </x:c>
      <x:c r="B33" s="34" t="str">
        <x:v>External action controls</x:v>
      </x:c>
      <x:c r="C33" s="32" t="str">
        <x:v>§2.4; Schedule 1</x:v>
      </x:c>
      <x:c r="D33" s="32" t="str">
        <x:v>No external email, payment, signature or irreversible connector write solely on AI recommendation; authorization and revocable permissions needed.</x:v>
      </x:c>
      <x:c r="E33" s="32" t="str">
        <x:v>§§2,5–6; Product capabilities</x:v>
      </x:c>
      <x:c r="F33" s="32" t="str">
        <x:v>Human authorization and controlled connectors align with product safety boundary; API/tenant-specific write scopes must be validated.</x:v>
      </x:c>
      <x:c r="G33" s="32" t="str">
        <x:v>Directionally aligned; specific workflows/permissions and test evidence needed; not a promise of unattended action or universal connector support.</x:v>
      </x:c>
      <x:c r="H33" s="32" t="str">
        <x:v>Failure of a critical approval gate could prevent workflow acceptance; unclear consent owner can delay implementation.</x:v>
      </x:c>
      <x:c r="I33" s="32" t="str">
        <x:v>Define supported draft/approval action only, named Microsoft consent owner/licensed accounts, revocation tests and permitted connector scopes.</x:v>
      </x:c>
      <x:c r="J33" s="32" t="str">
        <x:v>CONDITIONAL</x:v>
      </x:c>
      <x:c r="K33" s="32" t="str">
        <x:v>Standard accepted</x:v>
      </x:c>
      <x:c r="L33" s="32" t="str">
        <x:v>Product + Security + Service Operations</x:v>
      </x:c>
      <x:c r="M33" s="32" t="str">
        <x:v>Workflow and connector authorization test; Q&amp;A Q27 and customer Q-06 follow-up.</x:v>
      </x:c>
      <x:c r="N33" s="32" t="str">
        <x:v>Integration licensing/permissions may add customer cost.</x:v>
      </x:c>
      <x:c r="O33" s="32" t="str">
        <x:v>Open</x:v>
      </x:c>
      <x:c r="P33" s="38" t="str"/>
      <x:c r="Q33" s="32" t="str">
        <x:v>AsterVale draft §2.4 p2; Schedule 1 p6; official Q&amp;A Q27 p6; Questions Part1 Q-06</x:v>
      </x:c>
      <x:c r="R33" s="32" t="str">
        <x:v>Noumi SSA §§2,5–6; Product Capabilities WF-01; CAG §4</x:v>
      </x:c>
      <x:c r="S33" s="32" t="str"/>
    </x:row>
    <x:row r="34" ht="96" customHeight="1">
      <x:c r="A34" s="36" t="str">
        <x:v>AV-28</x:v>
      </x:c>
      <x:c r="B34" s="37" t="str">
        <x:v>Contract precedence &amp; policies</x:v>
      </x:c>
      <x:c r="C34" s="35" t="str">
        <x:v>§1.4; §14.4</x:v>
      </x:c>
      <x:c r="D34" s="35" t="str">
        <x:v>Signed order, identified amendments, main terms and schedules form entire agreement; targeted amendment prevails; customer rejects supplier portal/click-through changes.</x:v>
      </x:c>
      <x:c r="E34" s="35" t="str">
        <x:v>§§1.3–1.4; Schedule A.1–A.2</x:v>
      </x:c>
      <x:c r="F34" s="35" t="str">
        <x:v>Only targeted signed changes; identified precedence including Schedule C for data; unsigned PO/portal rules do not amend; freeze incorporated policies.</x:v>
      </x:c>
      <x:c r="G34" s="35" t="str">
        <x:v>Customer order/schedule precedence differs from SSA; potential DPA or future procurement policy override if not reconciled.</x:v>
      </x:c>
      <x:c r="H34" s="35" t="str">
        <x:v>A favorable cap or service redline may be nullified by conflicting schedule/policy terms.</x:v>
      </x:c>
      <x:c r="I34" s="35" t="str">
        <x:v>Publish a single order-of-precedence list preserving mandatory law, negotiated DPA, targeted signed amendments and caps; identify fixed policy versions and exclude unknown future revisions.</x:v>
      </x:c>
      <x:c r="J34" s="35" t="str">
        <x:v>CONTRACT GATE</x:v>
      </x:c>
      <x:c r="K34" s="35" t="str">
        <x:v>Negotiation permitted subject to approval</x:v>
      </x:c>
      <x:c r="L34" s="35" t="str">
        <x:v>Legal + Security for DPA + affected operational owners</x:v>
      </x:c>
      <x:c r="M34" s="35" t="str">
        <x:v>Final document list, fixed versions, clause-specific precedence and policy review.</x:v>
      </x:c>
      <x:c r="N34" s="35" t="str">
        <x:v>Potential exposure cannot be quantified without incorporated schedules.</x:v>
      </x:c>
      <x:c r="O34" s="35" t="str">
        <x:v>Open</x:v>
      </x:c>
      <x:c r="P34" s="39" t="str"/>
      <x:c r="Q34" s="35" t="str">
        <x:v>AsterVale draft §§1.4 p1,14.4 p6; Schedules 1–3 p6</x:v>
      </x:c>
      <x:c r="R34" s="35" t="str">
        <x:v>Noumi SSA §§1.3–1.4, Schedule A.1–A.2; CAG §2 Customer policies; §7</x:v>
      </x:c>
      <x:c r="S34" s="35" t="str"/>
    </x:row>
    <x:row r="35" ht="96" customHeight="1">
      <x:c r="A35" s="33" t="str">
        <x:v>AV-29</x:v>
      </x:c>
      <x:c r="B35" s="34" t="str">
        <x:v>Customer change notice</x:v>
      </x:c>
      <x:c r="C35" s="32" t="str">
        <x:v>§2.2</x:v>
      </x:c>
      <x:c r="D35" s="32" t="str">
        <x:v>Accepted features cannot materially diminish during paid term; 60 days' notice for material API/connector/UI changes needing customer action, subject to urgent security updates.</x:v>
      </x:c>
      <x:c r="E35" s="32" t="str">
        <x:v>§§2.1–2.4; Schedule A</x:v>
      </x:c>
      <x:c r="F35" s="32" t="str">
        <x:v>Defined service and change procedure; no absolute guarantee against every product evolution; scheduled changes and exceptions require realistic operational notice.</x:v>
      </x:c>
      <x:c r="G35" s="32" t="str">
        <x:v>Hard 60-day notice and no-diminution promise may be impossible for urgent upstream connector or security changes.</x:v>
      </x:c>
      <x:c r="H35" s="32" t="str">
        <x:v>Uncontrollable third-party API event could breach service obligation; slows security patching.</x:v>
      </x:c>
      <x:c r="I35" s="32" t="str">
        <x:v>Define material adverse change and reasonable advance notice when practicable; allow urgent security/vendor changes with prompt follow-up and proportionate remedy.</x:v>
      </x:c>
      <x:c r="J35" s="32" t="str">
        <x:v>CONDITIONAL</x:v>
      </x:c>
      <x:c r="K35" s="32" t="str">
        <x:v>Negotiation permitted subject to approval</x:v>
      </x:c>
      <x:c r="L35" s="32" t="str">
        <x:v>Product + Service Operations + Legal</x:v>
      </x:c>
      <x:c r="M35" s="32" t="str">
        <x:v>Release/change policy, vendor dependency map, notification SLA and mitigation plan.</x:v>
      </x:c>
      <x:c r="N35" s="32" t="str">
        <x:v>Potential additional support/integration effort not priced.</x:v>
      </x:c>
      <x:c r="O35" s="32" t="str">
        <x:v>Open</x:v>
      </x:c>
      <x:c r="P35" s="38" t="str"/>
      <x:c r="Q35" s="32" t="str">
        <x:v>AsterVale draft §2.2 p1</x:v>
      </x:c>
      <x:c r="R35" s="32" t="str">
        <x:v>Noumi SSA §§2.1–2.4; CAG §1 operational feasibility</x:v>
      </x:c>
      <x:c r="S35" s="32" t="str"/>
    </x:row>
    <x:row r="36" ht="96" customHeight="1">
      <x:c r="A36" s="36" t="str">
        <x:v>AV-30</x:v>
      </x:c>
      <x:c r="B36" s="37" t="str">
        <x:v>Governing law / escalation</x:v>
      </x:c>
      <x:c r="C36" s="35" t="str">
        <x:v>§14.5</x:v>
      </x:c>
      <x:c r="D36" s="35" t="str">
        <x:v>Singapore law and courts; commercial lead escalation then senior management after 10 Business Days, urgent relief allowed.</x:v>
      </x:c>
      <x:c r="E36" s="35" t="str">
        <x:v>§14.5</x:v>
      </x:c>
      <x:c r="F36" s="35" t="str">
        <x:v>Singapore law/courts; 30-day senior-representative dispute resolution process before litigation, urgent relief preserved.</x:v>
      </x:c>
      <x:c r="G36" s="35" t="str">
        <x:v>Jurisdiction aligns; shorter escalation clock and different sequence may be acceptable after Legal review.</x:v>
      </x:c>
      <x:c r="H36" s="35" t="str">
        <x:v>Earlier litigation option, limited negotiation time.</x:v>
      </x:c>
      <x:c r="I36" s="35" t="str">
        <x:v>Retain Singapore forum; align escalation to mutually realistic interval and permit urgent relief.</x:v>
      </x:c>
      <x:c r="J36" s="35" t="str">
        <x:v>CONTRACT GATE</x:v>
      </x:c>
      <x:c r="K36" s="35" t="str">
        <x:v>Negotiation permitted subject to approval</x:v>
      </x:c>
      <x:c r="L36" s="35" t="str">
        <x:v>Legal</x:v>
      </x:c>
      <x:c r="M36" s="35" t="str">
        <x:v>Final dispute escalation and notice wording.</x:v>
      </x:c>
      <x:c r="N36" s="35" t="str">
        <x:v>Potential dispute-management burden unquantified.</x:v>
      </x:c>
      <x:c r="O36" s="35" t="str">
        <x:v>Open</x:v>
      </x:c>
      <x:c r="P36" s="39" t="str"/>
      <x:c r="Q36" s="35" t="str">
        <x:v>AsterVale draft §14.5 p6</x:v>
      </x:c>
      <x:c r="R36" s="35" t="str">
        <x:v>Noumi SSA §14.5; CAG §2 Governing law</x:v>
      </x:c>
      <x:c r="S36" s="35" t="str"/>
    </x:row>
  </x:sheetData>
  <x:mergeCells>
    <x:mergeCell ref="A1:S2"/>
    <x:mergeCell ref="A3:S3"/>
    <x:mergeCell ref="A4:S4"/>
  </x:mergeCells>
  <x:conditionalFormatting sqref="J7:J36">
    <x:cfRule type="expression" dxfId="0" priority="1">
      <x:formula>J7="BID HOLD"</x:formula>
    </x:cfRule>
    <x:cfRule type="expression" dxfId="1" priority="2">
      <x:formula>J7="CONDITIONAL"</x:formula>
    </x:cfRule>
    <x:cfRule type="expression" dxfId="2" priority="3">
      <x:formula>J7="CONTRACT GATE"</x:formula>
    </x:cfRule>
  </x:conditionalFormatting>
  <x:conditionalFormatting sqref="K7:K36">
    <x:cfRule type="expression" dxfId="3" priority="4">
      <x:formula>K7="Cannot commit"</x:formula>
    </x:cfRule>
    <x:cfRule type="expression" dxfId="4" priority="5">
      <x:formula>K7="Executive exception required"</x:formula>
    </x:cfRule>
  </x:conditionalFormatting>
  <x:conditionalFormatting sqref="O7:O36">
    <x:cfRule type="expression" dxfId="5" priority="6">
      <x:formula>O7="Approved"</x:formula>
    </x:cfRule>
    <x:cfRule type="expression" dxfId="6" priority="7">
      <x:formula>O7="Open"</x:formula>
    </x:cfRule>
  </x:conditionalFormatting>
  <x:dataValidations count="2">
    <x:dataValidation type="list" sqref="O7:O36">
      <x:formula1>"Open,Conditional approval,Approved,Rejected,Customer accepted"</x:formula1>
    </x:dataValidation>
    <x:dataValidation type="list" sqref="J7:J36">
      <x:formula1>"BID HOLD,CONDITIONAL,CONTRACT GATE,NONE"</x:formula1>
    </x:dataValidation>
  </x:dataValidations>
  <x:pageMargins left="0.7" right="0.7" top="0.75" bottom="0.75" header="0.3" footer="0.3"/>
  <x:tableParts count="1">
    <x:tablePart xmlns:r="http://schemas.openxmlformats.org/officeDocument/2006/relationships" r:id="R9b4f76fcc2284064"/>
  </x:tableParts>
</x:worksheet>
</file>

<file path=xl/worksheets/sheet3.xml><?xml version="1.0" encoding="utf-8"?>
<x:worksheet xmlns:x="http://schemas.openxmlformats.org/spreadsheetml/2006/main">
  <x:sheetViews>
    <x:sheetView showGridLines="0" workbookViewId="0"/>
  </x:sheetViews>
  <x:sheetFormatPr defaultRowHeight="15"/>
  <x:cols>
    <x:col min="1" max="1" width="31" hidden="0" customWidth="1"/>
    <x:col min="2" max="2" width="24" hidden="0" customWidth="1"/>
    <x:col min="3" max="3" width="66" hidden="0" customWidth="1"/>
    <x:col min="4" max="4" width="22" hidden="0" customWidth="1"/>
    <x:col min="5" max="5" width="57" hidden="0" customWidth="1"/>
    <x:col min="6" max="6" width="54" hidden="0" customWidth="1"/>
  </x:cols>
  <x:sheetData>
    <x:row r="1">
      <x:c r="A1" s="29" t="str">
        <x:v>SOURCES  /  INTERPRETATION</x:v>
      </x:c>
      <x:c r="B1" s="29" t="str">
        <x:v>SOURCES  /  INTERPRETATION</x:v>
      </x:c>
      <x:c r="C1" s="29" t="str">
        <x:v>SOURCES  /  INTERPRETATION</x:v>
      </x:c>
      <x:c r="D1" s="29" t="str">
        <x:v>SOURCES  /  INTERPRETATION</x:v>
      </x:c>
      <x:c r="E1" s="29" t="str">
        <x:v>SOURCES  /  INTERPRETATION</x:v>
      </x:c>
      <x:c r="F1" s="29" t="str">
        <x:v>SOURCES  /  INTERPRETATION</x:v>
      </x:c>
    </x:row>
    <x:row r="2">
      <x:c r="A2" s="29" t="str">
        <x:v>SOURCES  /  INTERPRETATION</x:v>
      </x:c>
      <x:c r="B2" s="29" t="str">
        <x:v>SOURCES  /  INTERPRETATION</x:v>
      </x:c>
      <x:c r="C2" s="29" t="str">
        <x:v>SOURCES  /  INTERPRETATION</x:v>
      </x:c>
      <x:c r="D2" s="29" t="str">
        <x:v>SOURCES  /  INTERPRETATION</x:v>
      </x:c>
      <x:c r="E2" s="29" t="str">
        <x:v>SOURCES  /  INTERPRETATION</x:v>
      </x:c>
      <x:c r="F2" s="29" t="str">
        <x:v>SOURCES  /  INTERPRETATION</x:v>
      </x:c>
    </x:row>
    <x:row r="4">
      <x:c r="A4" s="16" t="str">
        <x:v>SOURCE DOCUMENTS</x:v>
      </x:c>
      <x:c r="B4" s="16" t="str">
        <x:v>SOURCE DOCUMENTS</x:v>
      </x:c>
      <x:c r="C4" s="16" t="str">
        <x:v>SOURCE DOCUMENTS</x:v>
      </x:c>
      <x:c r="D4" s="16" t="str">
        <x:v>SOURCE DOCUMENTS</x:v>
      </x:c>
      <x:c r="E4" s="16" t="str">
        <x:v>SOURCE DOCUMENTS</x:v>
      </x:c>
      <x:c r="F4" s="16" t="str">
        <x:v>SOURCE DOCUMENTS</x:v>
      </x:c>
    </x:row>
    <x:row r="5">
      <x:c r="A5" s="30" t="str">
        <x:v>Document</x:v>
      </x:c>
      <x:c r="B5" s="30" t="str">
        <x:v>Role</x:v>
      </x:c>
      <x:c r="C5" s="30" t="str">
        <x:v>Location</x:v>
      </x:c>
      <x:c r="D5" s="30" t="str">
        <x:v>Version / date</x:v>
      </x:c>
      <x:c r="E5" s="30" t="str">
        <x:v>Use in review</x:v>
      </x:c>
      <x:c r="F5" s="30" t="str">
        <x:v>Caveat</x:v>
      </x:c>
    </x:row>
    <x:row r="6" ht="56" customHeight="1">
      <x:c r="A6" s="32" t="str">
        <x:v>AsterVale Service Agreement</x:v>
      </x:c>
      <x:c r="B6" s="32" t="str">
        <x:v>Customer draft</x:v>
      </x:c>
      <x:c r="C6" s="32" t="str">
        <x:v>04 Customer_Projects/AsterVale/01_Procurement/AsterVale_Service_Agreement.docx</x:v>
      </x:c>
      <x:c r="D6" s="32" t="str">
        <x:v>Draft dated 2026-10-01</x:v>
      </x:c>
      <x:c r="E6" s="32" t="str">
        <x:v>Primary customer clauses §§1–14 and Schedules 1–3; clause locations in review.</x:v>
      </x:c>
      <x:c r="F6" s="32" t="str">
        <x:v>Unsigned; dated after 2026-09-30. Page numbers are document-render dependent.</x:v>
      </x:c>
    </x:row>
    <x:row r="7" ht="56" customHeight="1">
      <x:c r="A7" s="35" t="str">
        <x:v>Noumi Standard Service Agreement</x:v>
      </x:c>
      <x:c r="B7" s="35" t="str">
        <x:v>Proposed baseline</x:v>
      </x:c>
      <x:c r="C7" s="35" t="str">
        <x:v>01 Noumi_Library/Legal/Noumi_Standard_Service_Agreement.docx</x:v>
      </x:c>
      <x:c r="D7" s="35" t="str">
        <x:v>v1.0, 2026-09-28</x:v>
      </x:c>
      <x:c r="E7" s="35" t="str">
        <x:v>Standard clauses §§1–14 and Schedules A–D; not yet customer accepted.</x:v>
      </x:c>
      <x:c r="F7" s="35" t="str">
        <x:v>Exact wording must be compared against final customer redline.</x:v>
      </x:c>
    </x:row>
    <x:row r="8" ht="56" customHeight="1">
      <x:c r="A8" s="32" t="str">
        <x:v>Contract Acceptance Guidelines</x:v>
      </x:c>
      <x:c r="B8" s="32" t="str">
        <x:v>Internal approval policy</x:v>
      </x:c>
      <x:c r="C8" s="32" t="str">
        <x:v>01 Noumi_Library/Legal/Noumi_Contract_Acceptance_Guidelines.md</x:v>
      </x:c>
      <x:c r="D8" s="32" t="str">
        <x:v>v1.0, 2026-09-28</x:v>
      </x:c>
      <x:c r="E8" s="32" t="str">
        <x:v>Thresholds, approvers, evidence and escalation (§§1–8).</x:v>
      </x:c>
      <x:c r="F8" s="32" t="str">
        <x:v>Does not itself approve a term or delegate signing authority.</x:v>
      </x:c>
    </x:row>
    <x:row r="9" ht="56" customHeight="1">
      <x:c r="A9" s="35" t="str">
        <x:v>AsterVale Official Q&amp;A</x:v>
      </x:c>
      <x:c r="B9" s="35" t="str">
        <x:v>File-set clarification</x:v>
      </x:c>
      <x:c r="C9" s="35" t="str">
        <x:v>04 Customer_Projects/AsterVale/02_Clarifications_and_Quote/AsterVale_Official_QA.pdf</x:v>
      </x:c>
      <x:c r="D9" s="35" t="str">
        <x:v>Dated 2026-10-09</x:v>
      </x:c>
      <x:c r="E9" s="35" t="str">
        <x:v>Q04, Q11–Q14, Q16–Q19, Q27; availability/recovery amendments are narrow.</x:v>
      </x:c>
      <x:c r="F9" s="35" t="str">
        <x:v>Date is later than this review. Verify issuance and incorporation before relying on it.</x:v>
      </x:c>
    </x:row>
    <x:row r="10" ht="56" customHeight="1">
      <x:c r="A10" s="32" t="str">
        <x:v>AsterVale Quote</x:v>
      </x:c>
      <x:c r="B10" s="32" t="str">
        <x:v>Commercial illustration</x:v>
      </x:c>
      <x:c r="C10" s="32" t="str">
        <x:v>04 Customer_Projects/AsterVale/02_Clarifications_and_Quote/AsterVale_Quote.xlsx</x:v>
      </x:c>
      <x:c r="D10" s="32" t="str">
        <x:v>Dated 2026-10-14</x:v>
      </x:c>
      <x:c r="E10" s="32" t="str">
        <x:v>Quote and Scope and conditions sheets; first-year $79,200 / recurring $69,600 before tax.</x:v>
      </x:c>
      <x:c r="F10" s="32" t="str">
        <x:v>Approved for issue within file, not an executed order or accepted payment term; future-dated.</x:v>
      </x:c>
    </x:row>
    <x:row r="11" ht="56" customHeight="1">
      <x:c r="A11" s="35" t="str">
        <x:v>AsterVale RFP / Opportunity brief</x:v>
      </x:c>
      <x:c r="B11" s="35" t="str">
        <x:v>Bid context</x:v>
      </x:c>
      <x:c r="C11" s="35" t="str">
        <x:v>04 Customer_Projects/AsterVale/01_Procurement/AsterVale_RFP.docx ; AsterVale_Opportunity_Brief.md</x:v>
      </x:c>
      <x:c r="D11" s="35" t="str">
        <x:v>RFP dated 2026-10-01</x:v>
      </x:c>
      <x:c r="E11" s="35" t="str">
        <x:v>RFP §§1,5,6,8: deviation disclosure, submission, bid rules; Brief §§5–6: internal cost envelope.</x:v>
      </x:c>
      <x:c r="F11" s="35" t="str">
        <x:v>Future-dated RFP; confirm current procurement instruction before submission.</x:v>
      </x:c>
    </x:row>
    <x:row r="12" ht="56" customHeight="1">
      <x:c r="A12" s="32" t="str">
        <x:v>Noumi security / product reference</x:v>
      </x:c>
      <x:c r="B12" s="32" t="str">
        <x:v>Feasibility boundaries</x:v>
      </x:c>
      <x:c r="C12" s="32" t="str">
        <x:v>01 Noumi_Library/Security/Noumi_Security_and_Data_Handling.md ; 01 Noumi_Library/Product/Noumi_Product_Capabilities.md</x:v>
      </x:c>
      <x:c r="D12" s="32" t="str">
        <x:v>Internal library</x:v>
      </x:c>
      <x:c r="E12" s="32" t="str">
        <x:v>Region/model routes, no-training, recovery, connector and operational boundaries.</x:v>
      </x:c>
      <x:c r="F12" s="32" t="str">
        <x:v>Validate current production configuration and provider terms.</x:v>
      </x:c>
    </x:row>
    <x:row r="15">
      <x:c r="A15" s="16" t="str">
        <x:v>SCOPING &amp; APPROVAL NOTES</x:v>
      </x:c>
      <x:c r="B15" s="16" t="str">
        <x:v>SCOPING &amp; APPROVAL NOTES</x:v>
      </x:c>
      <x:c r="C15" s="16" t="str">
        <x:v>SCOPING &amp; APPROVAL NOTES</x:v>
      </x:c>
      <x:c r="D15" s="16" t="str">
        <x:v>SCOPING &amp; APPROVAL NOTES</x:v>
      </x:c>
      <x:c r="E15" s="16" t="str">
        <x:v>SCOPING &amp; APPROVAL NOTES</x:v>
      </x:c>
      <x:c r="F15" s="16" t="str">
        <x:v>SCOPING &amp; APPROVAL NOTES</x:v>
      </x:c>
    </x:row>
    <x:row r="16" ht="56" customHeight="1">
      <x:c r="A16" s="7" t="str">
        <x:v>Review scope: material contractual differences and bid-sensitive matching controls; not every unchanged boilerplate clause. Clause references, not pasted full legal text, are the audit trail. Preserve original customer draft and produce a separate controlled redline when Legal supplies exact language.</x:v>
      </x:c>
      <x:c r="B16" s="7" t="str">
        <x:v>Review scope: material contractual differences and bid-sensitive matching controls; not every unchanged boilerplate clause. Clause references, not pasted full legal text, are the audit trail. Preserve original customer draft and produce a separate controlled redline when Legal supplies exact language.</x:v>
      </x:c>
      <x:c r="C16" s="7" t="str">
        <x:v>Review scope: material contractual differences and bid-sensitive matching controls; not every unchanged boilerplate clause. Clause references, not pasted full legal text, are the audit trail. Preserve original customer draft and produce a separate controlled redline when Legal supplies exact language.</x:v>
      </x:c>
      <x:c r="D16" s="7" t="str">
        <x:v>Review scope: material contractual differences and bid-sensitive matching controls; not every unchanged boilerplate clause. Clause references, not pasted full legal text, are the audit trail. Preserve original customer draft and produce a separate controlled redline when Legal supplies exact language.</x:v>
      </x:c>
      <x:c r="E16" s="7" t="str">
        <x:v>Review scope: material contractual differences and bid-sensitive matching controls; not every unchanged boilerplate clause. Clause references, not pasted full legal text, are the audit trail. Preserve original customer draft and produce a separate controlled redline when Legal supplies exact language.</x:v>
      </x:c>
      <x:c r="F16" s="7" t="str">
        <x:v>Review scope: material contractual differences and bid-sensitive matching controls; not every unchanged boilerplate clause. Clause references, not pasted full legal text, are the audit trail. Preserve original customer draft and produce a separate controlled redline when Legal supplies exact language.</x:v>
      </x:c>
    </x:row>
    <x:row r="17" ht="56" customHeight="1">
      <x:c r="A17" s="7" t="str">
        <x:v>Classification: BID HOLD = an internal decision / clarification required before an unqualified bid; not an assertion that AsterVale automatically disqualifies disclosed deviations. CONDITIONAL = negotiable only with named approvers. CONTRACT GATE = close before signature; NONE is not used here.</x:v>
      </x:c>
      <x:c r="B17" s="7" t="str">
        <x:v>Classification: BID HOLD = an internal decision / clarification required before an unqualified bid; not an assertion that AsterVale automatically disqualifies disclosed deviations. CONDITIONAL = negotiable only with named approvers. CONTRACT GATE = close before signature; NONE is not used here.</x:v>
      </x:c>
      <x:c r="C17" s="7" t="str">
        <x:v>Classification: BID HOLD = an internal decision / clarification required before an unqualified bid; not an assertion that AsterVale automatically disqualifies disclosed deviations. CONDITIONAL = negotiable only with named approvers. CONTRACT GATE = close before signature; NONE is not used here.</x:v>
      </x:c>
      <x:c r="D17" s="7" t="str">
        <x:v>Classification: BID HOLD = an internal decision / clarification required before an unqualified bid; not an assertion that AsterVale automatically disqualifies disclosed deviations. CONDITIONAL = negotiable only with named approvers. CONTRACT GATE = close before signature; NONE is not used here.</x:v>
      </x:c>
      <x:c r="E17" s="7" t="str">
        <x:v>Classification: BID HOLD = an internal decision / clarification required before an unqualified bid; not an assertion that AsterVale automatically disqualifies disclosed deviations. CONDITIONAL = negotiable only with named approvers. CONTRACT GATE = close before signature; NONE is not used here.</x:v>
      </x:c>
      <x:c r="F17" s="7" t="str">
        <x:v>Classification: BID HOLD = an internal decision / clarification required before an unqualified bid; not an assertion that AsterVale automatically disqualifies disclosed deviations. CONDITIONAL = negotiable only with named approvers. CONTRACT GATE = close before signature; NONE is not used here.</x:v>
      </x:c>
    </x:row>
    <x:row r="18" ht="56" customHeight="1">
      <x:c r="A18" s="7" t="str">
        <x:v>Policy labels mirror CAG §1: Standard accepted; Negotiation permitted subject to approval; Executive exception required; Cannot commit. 'Standard accepted' denotes conceptual alignment, not a factual certificate or signed customer acceptance. All decision cells start Open; the approvers' identity and decision dates are not known.</x:v>
      </x:c>
      <x:c r="B18" s="7" t="str">
        <x:v>Policy labels mirror CAG §1: Standard accepted; Negotiation permitted subject to approval; Executive exception required; Cannot commit. 'Standard accepted' denotes conceptual alignment, not a factual certificate or signed customer acceptance. All decision cells start Open; the approvers' identity and decision dates are not known.</x:v>
      </x:c>
      <x:c r="C18" s="7" t="str">
        <x:v>Policy labels mirror CAG §1: Standard accepted; Negotiation permitted subject to approval; Executive exception required; Cannot commit. 'Standard accepted' denotes conceptual alignment, not a factual certificate or signed customer acceptance. All decision cells start Open; the approvers' identity and decision dates are not known.</x:v>
      </x:c>
      <x:c r="D18" s="7" t="str">
        <x:v>Policy labels mirror CAG §1: Standard accepted; Negotiation permitted subject to approval; Executive exception required; Cannot commit. 'Standard accepted' denotes conceptual alignment, not a factual certificate or signed customer acceptance. All decision cells start Open; the approvers' identity and decision dates are not known.</x:v>
      </x:c>
      <x:c r="E18" s="7" t="str">
        <x:v>Policy labels mirror CAG §1: Standard accepted; Negotiation permitted subject to approval; Executive exception required; Cannot commit. 'Standard accepted' denotes conceptual alignment, not a factual certificate or signed customer acceptance. All decision cells start Open; the approvers' identity and decision dates are not known.</x:v>
      </x:c>
      <x:c r="F18" s="7" t="str">
        <x:v>Policy labels mirror CAG §1: Standard accepted; Negotiation permitted subject to approval; Executive exception required; Cannot commit. 'Standard accepted' denotes conceptual alignment, not a factual certificate or signed customer acceptance. All decision cells start Open; the approvers' identity and decision dates are not known.</x:v>
      </x:c>
    </x:row>
    <x:row r="19" ht="56" customHeight="1">
      <x:c r="A19" s="7" t="str">
        <x:v>Amounts are illustrations from a future-dated quote, not approved Order values. The affected-Order fee base, whether implementation is included in annual fees, first-year and renewal periods, insurance response and overlap of indemnity/supercap must be reconciled before approval.</x:v>
      </x:c>
      <x:c r="B19" s="7" t="str">
        <x:v>Amounts are illustrations from a future-dated quote, not approved Order values. The affected-Order fee base, whether implementation is included in annual fees, first-year and renewal periods, insurance response and overlap of indemnity/supercap must be reconciled before approval.</x:v>
      </x:c>
      <x:c r="C19" s="7" t="str">
        <x:v>Amounts are illustrations from a future-dated quote, not approved Order values. The affected-Order fee base, whether implementation is included in annual fees, first-year and renewal periods, insurance response and overlap of indemnity/supercap must be reconciled before approval.</x:v>
      </x:c>
      <x:c r="D19" s="7" t="str">
        <x:v>Amounts are illustrations from a future-dated quote, not approved Order values. The affected-Order fee base, whether implementation is included in annual fees, first-year and renewal periods, insurance response and overlap of indemnity/supercap must be reconciled before approval.</x:v>
      </x:c>
      <x:c r="E19" s="7" t="str">
        <x:v>Amounts are illustrations from a future-dated quote, not approved Order values. The affected-Order fee base, whether implementation is included in annual fees, first-year and renewal periods, insurance response and overlap of indemnity/supercap must be reconciled before approval.</x:v>
      </x:c>
      <x:c r="F19" s="7" t="str">
        <x:v>Amounts are illustrations from a future-dated quote, not approved Order values. The affected-Order fee base, whether implementation is included in annual fees, first-year and renewal periods, insurance response and overlap of indemnity/supercap must be reconciled before approval.</x:v>
      </x:c>
    </x:row>
    <x:row r="20" ht="56" customHeight="1">
      <x:c r="A20" s="7" t="str">
        <x:v>Critical date limitation: system date is 2026-09-30, while AsterVale draft, RFP, addendum and quote bear later dates. This workbook compares their content as available in the workspace, not proof they have been issued, accepted or amended as of review date.</x:v>
      </x:c>
      <x:c r="B20" s="7" t="str">
        <x:v>Critical date limitation: system date is 2026-09-30, while AsterVale draft, RFP, addendum and quote bear later dates. This workbook compares their content as available in the workspace, not proof they have been issued, accepted or amended as of review date.</x:v>
      </x:c>
      <x:c r="C20" s="7" t="str">
        <x:v>Critical date limitation: system date is 2026-09-30, while AsterVale draft, RFP, addendum and quote bear later dates. This workbook compares their content as available in the workspace, not proof they have been issued, accepted or amended as of review date.</x:v>
      </x:c>
      <x:c r="D20" s="7" t="str">
        <x:v>Critical date limitation: system date is 2026-09-30, while AsterVale draft, RFP, addendum and quote bear later dates. This workbook compares their content as available in the workspace, not proof they have been issued, accepted or amended as of review date.</x:v>
      </x:c>
      <x:c r="E20" s="7" t="str">
        <x:v>Critical date limitation: system date is 2026-09-30, while AsterVale draft, RFP, addendum and quote bear later dates. This workbook compares their content as available in the workspace, not proof they have been issued, accepted or amended as of review date.</x:v>
      </x:c>
      <x:c r="F20" s="7" t="str">
        <x:v>Critical date limitation: system date is 2026-09-30, while AsterVale draft, RFP, addendum and quote bear later dates. This workbook compares their content as available in the workspace, not proof they have been issued, accepted or amended as of review date.</x:v>
      </x:c>
    </x:row>
    <x:row r="21" ht="56" customHeight="1">
      <x:c r="A21" s="7" t="str">
        <x:v>Use the original Checklist and official RFP response requirements for actual submission. A technical 'Must' capability gap or unavailable mandatory certificate must be disclosed and escalated; favorable Q&amp;A on scored features is not blanket legal-term acceptance. Only an authorized company signatory can execute.</x:v>
      </x:c>
      <x:c r="B21" s="7" t="str">
        <x:v>Use the original Checklist and official RFP response requirements for actual submission. A technical 'Must' capability gap or unavailable mandatory certificate must be disclosed and escalated; favorable Q&amp;A on scored features is not blanket legal-term acceptance. Only an authorized company signatory can execute.</x:v>
      </x:c>
      <x:c r="C21" s="7" t="str">
        <x:v>Use the original Checklist and official RFP response requirements for actual submission. A technical 'Must' capability gap or unavailable mandatory certificate must be disclosed and escalated; favorable Q&amp;A on scored features is not blanket legal-term acceptance. Only an authorized company signatory can execute.</x:v>
      </x:c>
      <x:c r="D21" s="7" t="str">
        <x:v>Use the original Checklist and official RFP response requirements for actual submission. A technical 'Must' capability gap or unavailable mandatory certificate must be disclosed and escalated; favorable Q&amp;A on scored features is not blanket legal-term acceptance. Only an authorized company signatory can execute.</x:v>
      </x:c>
      <x:c r="E21" s="7" t="str">
        <x:v>Use the original Checklist and official RFP response requirements for actual submission. A technical 'Must' capability gap or unavailable mandatory certificate must be disclosed and escalated; favorable Q&amp;A on scored features is not blanket legal-term acceptance. Only an authorized company signatory can execute.</x:v>
      </x:c>
      <x:c r="F21" s="7" t="str">
        <x:v>Use the original Checklist and official RFP response requirements for actual submission. A technical 'Must' capability gap or unavailable mandatory certificate must be disclosed and escalated; favorable Q&amp;A on scored features is not blanket legal-term acceptance. Only an authorized company signatory can execute.</x:v>
      </x:c>
    </x:row>
  </x:sheetData>
  <x:mergeCells>
    <x:mergeCell ref="A1:F2"/>
    <x:mergeCell ref="A4:F4"/>
    <x:mergeCell ref="A15:F15"/>
    <x:mergeCell ref="A16:F16"/>
    <x:mergeCell ref="A17:F17"/>
    <x:mergeCell ref="A18:F18"/>
    <x:mergeCell ref="A19:F19"/>
    <x:mergeCell ref="A20:F20"/>
    <x:mergeCell ref="A21:F21"/>
  </x:mergeCells>
  <x:pageMargins left="0.7" right="0.7" top="0.75" bottom="0.75" header="0.3" footer="0.3"/>
</x:worksheet>
</file>

<file path=xl/worksheets/sheet4.xml><?xml version="1.0" encoding="utf-8"?>
<x:worksheet xmlns:x="http://schemas.openxmlformats.org/spreadsheetml/2006/main">
  <x:sheetViews>
    <x:sheetView showGridLines="0" workbookViewId="0"/>
  </x:sheetViews>
  <x:sheetFormatPr defaultRowHeight="15"/>
  <x:cols>
    <x:col min="3" max="3" width="74" hidden="0" customWidth="1"/>
    <x:col min="1" max="1" width="46" hidden="0" customWidth="1"/>
    <x:col min="2" max="2" width="18" hidden="0" customWidth="1"/>
    <x:col min="4" max="4" width="47" hidden="0" customWidth="1"/>
    <x:col min="5" max="5" width="12" hidden="0" customWidth="1"/>
    <x:col min="6" max="6" width="12" hidden="0" customWidth="1"/>
  </x:cols>
  <x:sheetData>
    <x:row r="1">
      <x:c r="A1" s="29" t="str">
        <x:v>EXPOSURE  /  ILLUSTRATIVE FEE BASES</x:v>
      </x:c>
      <x:c r="B1" s="29" t="str">
        <x:v>EXPOSURE  /  ILLUSTRATIVE FEE BASES</x:v>
      </x:c>
      <x:c r="C1" s="29" t="str">
        <x:v>EXPOSURE  /  ILLUSTRATIVE FEE BASES</x:v>
      </x:c>
      <x:c r="D1" s="29" t="str">
        <x:v>EXPOSURE  /  ILLUSTRATIVE FEE BASES</x:v>
      </x:c>
    </x:row>
    <x:row r="2">
      <x:c r="A2" s="29" t="str">
        <x:v>EXPOSURE  /  ILLUSTRATIVE FEE BASES</x:v>
      </x:c>
      <x:c r="B2" s="29" t="str">
        <x:v>EXPOSURE  /  ILLUSTRATIVE FEE BASES</x:v>
      </x:c>
      <x:c r="C2" s="29" t="str">
        <x:v>EXPOSURE  /  ILLUSTRATIVE FEE BASES</x:v>
      </x:c>
      <x:c r="D2" s="29" t="str">
        <x:v>EXPOSURE  /  ILLUSTRATIVE FEE BASES</x:v>
      </x:c>
    </x:row>
    <x:row r="3" ht="44" customHeight="1">
      <x:c r="A3" s="7" t="str">
        <x:v>Future-dated quote inputs only. Confirm the executed affected Order, whether implementation is included and the cap measurement period. Dollars below are not an insured amount or approved risk limit.</x:v>
      </x:c>
      <x:c r="B3" s="7" t="str">
        <x:v>Future-dated quote inputs only. Confirm the executed affected Order, whether implementation is included and the cap measurement period. Dollars below are not an insured amount or approved risk limit.</x:v>
      </x:c>
      <x:c r="C3" s="7" t="str">
        <x:v>Future-dated quote inputs only. Confirm the executed affected Order, whether implementation is included and the cap measurement period. Dollars below are not an insured amount or approved risk limit.</x:v>
      </x:c>
      <x:c r="D3" s="7" t="str">
        <x:v>Future-dated quote inputs only. Confirm the executed affected Order, whether implementation is included and the cap measurement period. Dollars below are not an insured amount or approved risk limit.</x:v>
      </x:c>
    </x:row>
    <x:row r="5">
      <x:c r="A5" s="16" t="str">
        <x:v>OFFER COMPONENTS  •  EDIT BLUE INPUTS IF THE ORDER CHANGES</x:v>
      </x:c>
      <x:c r="B5" s="16" t="str">
        <x:v>OFFER COMPONENTS  •  EDIT BLUE INPUTS IF THE ORDER CHANGES</x:v>
      </x:c>
      <x:c r="C5" s="16" t="str">
        <x:v>OFFER COMPONENTS  •  EDIT BLUE INPUTS IF THE ORDER CHANGES</x:v>
      </x:c>
      <x:c r="D5" s="16" t="str">
        <x:v>OFFER COMPONENTS  •  EDIT BLUE INPUTS IF THE ORDER CHANGES</x:v>
      </x:c>
    </x:row>
    <x:row r="6">
      <x:c r="A6" s="9" t="str">
        <x:v>Component</x:v>
      </x:c>
      <x:c r="B6" s="9" t="str">
        <x:v>USD</x:v>
      </x:c>
      <x:c r="C6" s="9" t="str">
        <x:v>Evidence / definition</x:v>
      </x:c>
    </x:row>
    <x:row r="7" ht="39" customHeight="1">
      <x:c r="A7" t="str">
        <x:v>Annual subscription</x:v>
      </x:c>
      <x:c r="B7" s="47" t="n">
        <x:v>64800</x:v>
      </x:c>
      <x:c r="C7" s="45" t="str">
        <x:v>60 named seats × $1,080/year (quote)</x:v>
      </x:c>
    </x:row>
    <x:row r="8" ht="39" customHeight="1">
      <x:c r="A8" t="str">
        <x:v>Enhanced P1 support</x:v>
      </x:c>
      <x:c r="B8" s="47" t="n">
        <x:v>4800</x:v>
      </x:c>
      <x:c r="C8" s="45" t="str">
        <x:v>24×7 P1 initial response only (quote)</x:v>
      </x:c>
    </x:row>
    <x:row r="9" ht="39" customHeight="1">
      <x:c r="A9" t="str">
        <x:v>One-time implementation</x:v>
      </x:c>
      <x:c r="B9" s="47" t="n">
        <x:v>9600</x:v>
      </x:c>
      <x:c r="C9" s="45" t="str">
        <x:v>50% kickoff / 50% acceptance (quote)</x:v>
      </x:c>
    </x:row>
    <x:row r="10" ht="39" customHeight="1">
      <x:c r="A10" s="21" t="str">
        <x:v>Annual recurring fees</x:v>
      </x:c>
      <x:c r="B10" s="48" t="n">
        <x:f>SUM(B7:B8)</x:f>
        <x:v>69600</x:v>
      </x:c>
      <x:c r="C10" s="22" t="str">
        <x:v>Recurring fees only; not necessarily the affected-Order cap definition</x:v>
      </x:c>
    </x:row>
    <x:row r="11" ht="39" customHeight="1">
      <x:c r="A11" s="21" t="str">
        <x:v>First-year quoted fees</x:v>
      </x:c>
      <x:c r="B11" s="48" t="n">
        <x:f>SUM(B9:B10)</x:f>
        <x:v>79200</x:v>
      </x:c>
      <x:c r="C11" s="22" t="str">
        <x:v>Before tax or optional packs; not an executed Order</x:v>
      </x:c>
    </x:row>
    <x:row r="12" ht="39" customHeight="1">
      <x:c r="A12" s="21" t="str">
        <x:v>Illustrative affected-Order annual cap base</x:v>
      </x:c>
      <x:c r="B12" s="48" t="n">
        <x:f>B11</x:f>
        <x:v>79200</x:v>
      </x:c>
      <x:c r="C12" s="22" t="str">
        <x:v>First-year illustration if all components fall into the affected Order; Legal/Finance to confirm</x:v>
      </x:c>
    </x:row>
    <x:row r="14">
      <x:c r="A14" s="16" t="str">
        <x:v>CAP SCENARIOS  •  ALL MULTIPLIERS AND FEE BASES ARE VISIBLE</x:v>
      </x:c>
      <x:c r="B14" s="16" t="str">
        <x:v>CAP SCENARIOS  •  ALL MULTIPLIERS AND FEE BASES ARE VISIBLE</x:v>
      </x:c>
      <x:c r="C14" s="16" t="str">
        <x:v>CAP SCENARIOS  •  ALL MULTIPLIERS AND FEE BASES ARE VISIBLE</x:v>
      </x:c>
      <x:c r="D14" s="16" t="str">
        <x:v>CAP SCENARIOS  •  ALL MULTIPLIERS AND FEE BASES ARE VISIBLE</x:v>
      </x:c>
    </x:row>
    <x:row r="15" ht="36" customHeight="1">
      <x:c r="A15" s="9" t="str">
        <x:v>Scenario</x:v>
      </x:c>
      <x:c r="B15" s="9" t="str">
        <x:v>Multiplier</x:v>
      </x:c>
      <x:c r="C15" s="9" t="str">
        <x:v>USD result</x:v>
      </x:c>
      <x:c r="D15" s="9" t="str">
        <x:v>Interpretation / approval</x:v>
      </x:c>
    </x:row>
    <x:row r="16" ht="36" customHeight="1">
      <x:c r="A16" t="str">
        <x:v>Noumi general / first-year example</x:v>
      </x:c>
      <x:c r="B16" s="41" t="n">
        <x:v>1</x:v>
      </x:c>
      <x:c r="C16" s="49" t="n">
        <x:f>B16*$B$12</x:f>
        <x:v>79200</x:v>
      </x:c>
      <x:c r="D16" s="45" t="str">
        <x:v>First 12 months / implementation inclusion must be verified</x:v>
      </x:c>
    </x:row>
    <x:row r="17" ht="36" customHeight="1">
      <x:c r="A17" t="str">
        <x:v>Internal negotiable general ceiling</x:v>
      </x:c>
      <x:c r="B17" s="41" t="n">
        <x:v>1.5</x:v>
      </x:c>
      <x:c r="C17" s="49" t="n">
        <x:f>B17*$B$12</x:f>
        <x:v>118800</x:v>
      </x:c>
      <x:c r="D17" s="45" t="str">
        <x:v>Legal lead + Finance lead; exposure analysis required</x:v>
      </x:c>
    </x:row>
    <x:row r="18" ht="36" customHeight="1">
      <x:c r="A18" t="str">
        <x:v>AsterVale general on recurring-only example</x:v>
      </x:c>
      <x:c r="B18" s="41" t="n">
        <x:v>3</x:v>
      </x:c>
      <x:c r="C18" s="49" t="n">
        <x:f>B18*$B$10</x:f>
        <x:v>208800</x:v>
      </x:c>
      <x:c r="D18" s="45" t="str">
        <x:v>Executive exception above 1.5×; draft base to be confirmed</x:v>
      </x:c>
    </x:row>
    <x:row r="19" ht="36" customHeight="1">
      <x:c r="A19" t="str">
        <x:v>Noumi data/confidentiality on recurring-only example</x:v>
      </x:c>
      <x:c r="B19" s="41" t="n">
        <x:v>2</x:v>
      </x:c>
      <x:c r="C19" s="49" t="n">
        <x:f>B19*$B$10</x:f>
        <x:v>139200</x:v>
      </x:c>
      <x:c r="D19" s="45" t="str">
        <x:v>Only if annual fee definition excludes implementation; Security/Legal/Finance review</x:v>
      </x:c>
    </x:row>
    <x:row r="21" ht="34" customHeight="1">
      <x:c r="A21" s="7" t="str">
        <x:v>The 3× customer general cap and 2× Noumi data cap illustrations intentionally use different assumed fee bases: do not compare them as if identical. AsterVale §11.2 data/IP carve-outs are UNCAPPED (no finite modeled maximum); the indemnity wording can bypass the general cap. Do not treat insurance limit as cash or coverage without exclusions/deductibles review.</x:v>
      </x:c>
      <x:c r="B21" s="7" t="str">
        <x:v>The 3× customer general cap and 2× Noumi data cap illustrations intentionally use different assumed fee bases: do not compare them as if identical. AsterVale §11.2 data/IP carve-outs are UNCAPPED (no finite modeled maximum); the indemnity wording can bypass the general cap. Do not treat insurance limit as cash or coverage without exclusions/deductibles review.</x:v>
      </x:c>
      <x:c r="C21" s="7" t="str">
        <x:v>The 3× customer general cap and 2× Noumi data cap illustrations intentionally use different assumed fee bases: do not compare them as if identical. AsterVale §11.2 data/IP carve-outs are UNCAPPED (no finite modeled maximum); the indemnity wording can bypass the general cap. Do not treat insurance limit as cash or coverage without exclusions/deductibles review.</x:v>
      </x:c>
      <x:c r="D21" s="7" t="str">
        <x:v>The 3× customer general cap and 2× Noumi data cap illustrations intentionally use different assumed fee bases: do not compare them as if identical. AsterVale §11.2 data/IP carve-outs are UNCAPPED (no finite modeled maximum); the indemnity wording can bypass the general cap. Do not treat insurance limit as cash or coverage without exclusions/deductibles review.</x:v>
      </x:c>
    </x:row>
    <x:row r="22" ht="34" customHeight="1">
      <x:c r="A22" s="7" t="str">
        <x:v>The 3× customer general cap and 2× Noumi data cap illustrations intentionally use different assumed fee bases: do not compare them as if identical. AsterVale §11.2 data/IP carve-outs are UNCAPPED (no finite modeled maximum); the indemnity wording can bypass the general cap. Do not treat insurance limit as cash or coverage without exclusions/deductibles review.</x:v>
      </x:c>
      <x:c r="B22" s="7" t="str">
        <x:v>The 3× customer general cap and 2× Noumi data cap illustrations intentionally use different assumed fee bases: do not compare them as if identical. AsterVale §11.2 data/IP carve-outs are UNCAPPED (no finite modeled maximum); the indemnity wording can bypass the general cap. Do not treat insurance limit as cash or coverage without exclusions/deductibles review.</x:v>
      </x:c>
      <x:c r="C22" s="7" t="str">
        <x:v>The 3× customer general cap and 2× Noumi data cap illustrations intentionally use different assumed fee bases: do not compare them as if identical. AsterVale §11.2 data/IP carve-outs are UNCAPPED (no finite modeled maximum); the indemnity wording can bypass the general cap. Do not treat insurance limit as cash or coverage without exclusions/deductibles review.</x:v>
      </x:c>
      <x:c r="D22" s="7" t="str">
        <x:v>The 3× customer general cap and 2× Noumi data cap illustrations intentionally use different assumed fee bases: do not compare them as if identical. AsterVale §11.2 data/IP carve-outs are UNCAPPED (no finite modeled maximum); the indemnity wording can bypass the general cap. Do not treat insurance limit as cash or coverage without exclusions/deductibles review.</x:v>
      </x:c>
    </x:row>
  </x:sheetData>
  <x:mergeCells>
    <x:mergeCell ref="A1:D2"/>
    <x:mergeCell ref="A3:D3"/>
    <x:mergeCell ref="A5:D5"/>
    <x:mergeCell ref="A14:D14"/>
    <x:mergeCell ref="A21:D22"/>
  </x:mergeCells>
  <x:pageMargins left="0.7" right="0.7" top="0.75" bottom="0.75" header="0.3" footer="0.3"/>
</x:worksheet>
</file>